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"/>
    </mc:Choice>
  </mc:AlternateContent>
  <bookViews>
    <workbookView xWindow="10176" yWindow="48" windowWidth="10008" windowHeight="9276"/>
  </bookViews>
  <sheets>
    <sheet name="2012-2013 degrees UG" sheetId="1" r:id="rId1"/>
  </sheets>
  <calcPr calcId="152511"/>
</workbook>
</file>

<file path=xl/calcChain.xml><?xml version="1.0" encoding="utf-8"?>
<calcChain xmlns="http://schemas.openxmlformats.org/spreadsheetml/2006/main">
  <c r="S222" i="1" l="1"/>
  <c r="AB222" i="1"/>
  <c r="AC222" i="1"/>
  <c r="AD222" i="1"/>
  <c r="AD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AB212" i="1" s="1"/>
  <c r="I212" i="1"/>
  <c r="H212" i="1"/>
  <c r="G212" i="1"/>
  <c r="F212" i="1"/>
  <c r="E212" i="1"/>
  <c r="D212" i="1"/>
  <c r="AB220" i="1"/>
  <c r="AC218" i="1"/>
  <c r="AB218" i="1"/>
  <c r="AC217" i="1"/>
  <c r="AB217" i="1"/>
  <c r="AC216" i="1"/>
  <c r="AB216" i="1"/>
  <c r="AC210" i="1"/>
  <c r="AB210" i="1"/>
  <c r="AC208" i="1"/>
  <c r="AB208" i="1"/>
  <c r="AC206" i="1"/>
  <c r="AB206" i="1"/>
  <c r="AC204" i="1"/>
  <c r="AB204" i="1"/>
  <c r="AC202" i="1"/>
  <c r="AB202" i="1"/>
  <c r="AC200" i="1"/>
  <c r="AB200" i="1"/>
  <c r="AB191" i="1"/>
  <c r="AD218" i="1"/>
  <c r="AD220" i="1" s="1"/>
  <c r="AD217" i="1"/>
  <c r="AD216" i="1"/>
  <c r="AD210" i="1"/>
  <c r="AD204" i="1"/>
  <c r="AD202" i="1"/>
  <c r="AD193" i="1"/>
  <c r="AD192" i="1"/>
  <c r="AD191" i="1"/>
  <c r="AD17" i="1"/>
  <c r="AD16" i="1"/>
  <c r="AD15" i="1"/>
  <c r="AD14" i="1"/>
  <c r="AD13" i="1"/>
  <c r="AD12" i="1"/>
  <c r="AD11" i="1"/>
  <c r="AD10" i="1"/>
  <c r="AD9" i="1"/>
  <c r="AD8" i="1"/>
  <c r="AD23" i="1"/>
  <c r="AD22" i="1"/>
  <c r="AD21" i="1"/>
  <c r="AD34" i="1"/>
  <c r="AD33" i="1"/>
  <c r="AD32" i="1"/>
  <c r="AD31" i="1"/>
  <c r="AD30" i="1"/>
  <c r="AD29" i="1"/>
  <c r="AD28" i="1"/>
  <c r="AD41" i="1"/>
  <c r="AD40" i="1"/>
  <c r="AD39" i="1"/>
  <c r="AD38" i="1"/>
  <c r="AD37" i="1"/>
  <c r="AD45" i="1"/>
  <c r="AD44" i="1"/>
  <c r="AD48" i="1"/>
  <c r="AD53" i="1"/>
  <c r="AD52" i="1"/>
  <c r="AD51" i="1"/>
  <c r="AD50" i="1"/>
  <c r="AD54" i="1" s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71" i="1"/>
  <c r="AD74" i="1"/>
  <c r="AD73" i="1"/>
  <c r="AD87" i="1"/>
  <c r="AD86" i="1"/>
  <c r="AD85" i="1"/>
  <c r="AD84" i="1"/>
  <c r="AD83" i="1"/>
  <c r="AD82" i="1"/>
  <c r="AD81" i="1"/>
  <c r="AD80" i="1"/>
  <c r="AD79" i="1"/>
  <c r="AD78" i="1"/>
  <c r="AD77" i="1"/>
  <c r="AD96" i="1"/>
  <c r="AD95" i="1"/>
  <c r="AD94" i="1"/>
  <c r="AD93" i="1"/>
  <c r="AD92" i="1"/>
  <c r="AD91" i="1"/>
  <c r="AD90" i="1"/>
  <c r="AD104" i="1"/>
  <c r="AD103" i="1"/>
  <c r="AD102" i="1"/>
  <c r="AD109" i="1"/>
  <c r="AD108" i="1"/>
  <c r="AD107" i="1"/>
  <c r="AD113" i="1"/>
  <c r="AD112" i="1"/>
  <c r="AD117" i="1"/>
  <c r="AD116" i="1"/>
  <c r="AD123" i="1"/>
  <c r="AD122" i="1"/>
  <c r="AD121" i="1"/>
  <c r="AD120" i="1"/>
  <c r="AD134" i="1"/>
  <c r="AD133" i="1"/>
  <c r="AD132" i="1"/>
  <c r="AD131" i="1"/>
  <c r="AD130" i="1"/>
  <c r="AD129" i="1"/>
  <c r="AD128" i="1"/>
  <c r="AD135" i="1"/>
  <c r="AD137" i="1"/>
  <c r="AD144" i="1"/>
  <c r="AD143" i="1"/>
  <c r="AD148" i="1"/>
  <c r="AD147" i="1"/>
  <c r="AD151" i="1"/>
  <c r="AD153" i="1"/>
  <c r="AD155" i="1"/>
  <c r="AD157" i="1"/>
  <c r="AD159" i="1"/>
  <c r="AD161" i="1"/>
  <c r="AD168" i="1"/>
  <c r="AD167" i="1"/>
  <c r="AD171" i="1"/>
  <c r="AD179" i="1"/>
  <c r="AD178" i="1"/>
  <c r="AD177" i="1"/>
  <c r="AD182" i="1"/>
  <c r="AD185" i="1"/>
  <c r="AD184" i="1"/>
  <c r="AD188" i="1"/>
  <c r="AC194" i="1"/>
  <c r="AB194" i="1"/>
  <c r="AC193" i="1"/>
  <c r="AB193" i="1"/>
  <c r="AC192" i="1"/>
  <c r="AB192" i="1"/>
  <c r="AC191" i="1"/>
  <c r="AC188" i="1"/>
  <c r="AB188" i="1"/>
  <c r="AC186" i="1"/>
  <c r="AB186" i="1"/>
  <c r="AC185" i="1"/>
  <c r="AB185" i="1"/>
  <c r="AC184" i="1"/>
  <c r="AB184" i="1"/>
  <c r="AC182" i="1"/>
  <c r="AB182" i="1"/>
  <c r="AC180" i="1"/>
  <c r="AB180" i="1"/>
  <c r="AC179" i="1"/>
  <c r="AB179" i="1"/>
  <c r="AC178" i="1"/>
  <c r="AB178" i="1"/>
  <c r="AC177" i="1"/>
  <c r="AB177" i="1"/>
  <c r="AC171" i="1"/>
  <c r="AB171" i="1"/>
  <c r="AC169" i="1"/>
  <c r="AB169" i="1"/>
  <c r="AC168" i="1"/>
  <c r="AB168" i="1"/>
  <c r="AC167" i="1"/>
  <c r="AB167" i="1"/>
  <c r="AC161" i="1"/>
  <c r="AB161" i="1"/>
  <c r="AC159" i="1"/>
  <c r="AB159" i="1"/>
  <c r="AC157" i="1"/>
  <c r="AB157" i="1"/>
  <c r="AC155" i="1"/>
  <c r="AB155" i="1"/>
  <c r="AC153" i="1"/>
  <c r="AB153" i="1"/>
  <c r="AC151" i="1"/>
  <c r="AB151" i="1"/>
  <c r="AC149" i="1"/>
  <c r="AB149" i="1"/>
  <c r="AC148" i="1"/>
  <c r="AB148" i="1"/>
  <c r="AC147" i="1"/>
  <c r="AB147" i="1"/>
  <c r="AC145" i="1"/>
  <c r="AB145" i="1"/>
  <c r="AC144" i="1"/>
  <c r="AB144" i="1"/>
  <c r="AC143" i="1"/>
  <c r="AB143" i="1"/>
  <c r="AC137" i="1"/>
  <c r="AB137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6" i="1"/>
  <c r="AB126" i="1"/>
  <c r="AC124" i="1"/>
  <c r="AB124" i="1"/>
  <c r="AC123" i="1"/>
  <c r="AB123" i="1"/>
  <c r="AC122" i="1"/>
  <c r="AB122" i="1"/>
  <c r="AC121" i="1"/>
  <c r="AB121" i="1"/>
  <c r="AC120" i="1"/>
  <c r="AB120" i="1"/>
  <c r="AC118" i="1"/>
  <c r="AB118" i="1"/>
  <c r="AC117" i="1"/>
  <c r="AB117" i="1"/>
  <c r="AC116" i="1"/>
  <c r="AB116" i="1"/>
  <c r="AC114" i="1"/>
  <c r="AB114" i="1"/>
  <c r="AC113" i="1"/>
  <c r="AB113" i="1"/>
  <c r="AC112" i="1"/>
  <c r="AB112" i="1"/>
  <c r="AC110" i="1"/>
  <c r="AB110" i="1"/>
  <c r="AC109" i="1"/>
  <c r="AB109" i="1"/>
  <c r="AC108" i="1"/>
  <c r="AB108" i="1"/>
  <c r="AC107" i="1"/>
  <c r="AB107" i="1"/>
  <c r="AC105" i="1"/>
  <c r="AB105" i="1"/>
  <c r="AC104" i="1"/>
  <c r="AB104" i="1"/>
  <c r="AC103" i="1"/>
  <c r="AB103" i="1"/>
  <c r="AC102" i="1"/>
  <c r="AB102" i="1"/>
  <c r="AC100" i="1"/>
  <c r="AB100" i="1"/>
  <c r="AC97" i="1"/>
  <c r="AB97" i="1"/>
  <c r="AC96" i="1"/>
  <c r="AB96" i="1"/>
  <c r="AC95" i="1"/>
  <c r="AB95" i="1"/>
  <c r="AC94" i="1"/>
  <c r="AB94" i="1"/>
  <c r="AC93" i="1"/>
  <c r="AB93" i="1"/>
  <c r="AC92" i="1"/>
  <c r="AB92" i="1"/>
  <c r="AC91" i="1"/>
  <c r="AB91" i="1"/>
  <c r="AC90" i="1"/>
  <c r="AB90" i="1"/>
  <c r="AC88" i="1"/>
  <c r="AB88" i="1"/>
  <c r="AC87" i="1"/>
  <c r="AB87" i="1"/>
  <c r="AC86" i="1"/>
  <c r="AB86" i="1"/>
  <c r="AC85" i="1"/>
  <c r="AB85" i="1"/>
  <c r="AC84" i="1"/>
  <c r="AB84" i="1"/>
  <c r="AC83" i="1"/>
  <c r="AB83" i="1"/>
  <c r="AC82" i="1"/>
  <c r="AB82" i="1"/>
  <c r="AC81" i="1"/>
  <c r="AB81" i="1"/>
  <c r="AC80" i="1"/>
  <c r="AB80" i="1"/>
  <c r="AC79" i="1"/>
  <c r="AB79" i="1"/>
  <c r="AC78" i="1"/>
  <c r="AB78" i="1"/>
  <c r="AC77" i="1"/>
  <c r="AB77" i="1"/>
  <c r="AC75" i="1"/>
  <c r="AB75" i="1"/>
  <c r="AC74" i="1"/>
  <c r="AB74" i="1"/>
  <c r="AC73" i="1"/>
  <c r="AB73" i="1"/>
  <c r="AC71" i="1"/>
  <c r="AB71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AC59" i="1"/>
  <c r="AB59" i="1"/>
  <c r="AC58" i="1"/>
  <c r="AB58" i="1"/>
  <c r="AC57" i="1"/>
  <c r="AB57" i="1"/>
  <c r="AC56" i="1"/>
  <c r="AB56" i="1"/>
  <c r="AC54" i="1"/>
  <c r="AB54" i="1"/>
  <c r="AC53" i="1"/>
  <c r="AB53" i="1"/>
  <c r="AC52" i="1"/>
  <c r="AB52" i="1"/>
  <c r="AC51" i="1"/>
  <c r="AB51" i="1"/>
  <c r="AC50" i="1"/>
  <c r="AB50" i="1"/>
  <c r="AC48" i="1"/>
  <c r="AB48" i="1"/>
  <c r="AC46" i="1"/>
  <c r="AB46" i="1"/>
  <c r="AC45" i="1"/>
  <c r="AB45" i="1"/>
  <c r="AC44" i="1"/>
  <c r="AB44" i="1"/>
  <c r="AC42" i="1"/>
  <c r="AB42" i="1"/>
  <c r="AC35" i="1"/>
  <c r="AB35" i="1"/>
  <c r="AC24" i="1"/>
  <c r="AB24" i="1"/>
  <c r="AC19" i="1"/>
  <c r="AB19" i="1"/>
  <c r="AC41" i="1"/>
  <c r="AB41" i="1"/>
  <c r="AC40" i="1"/>
  <c r="AB40" i="1"/>
  <c r="AC39" i="1"/>
  <c r="AB39" i="1"/>
  <c r="AC38" i="1"/>
  <c r="AB38" i="1"/>
  <c r="AC37" i="1"/>
  <c r="AB37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6" i="1"/>
  <c r="AB26" i="1"/>
  <c r="AC23" i="1"/>
  <c r="AB23" i="1"/>
  <c r="AC22" i="1"/>
  <c r="AB22" i="1"/>
  <c r="AC21" i="1"/>
  <c r="AB21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5" i="1"/>
  <c r="AB5" i="1"/>
  <c r="H124" i="1"/>
  <c r="G124" i="1"/>
  <c r="S54" i="1"/>
  <c r="T54" i="1"/>
  <c r="T220" i="1"/>
  <c r="AC220" i="1" s="1"/>
  <c r="S220" i="1"/>
  <c r="U218" i="1"/>
  <c r="U217" i="1"/>
  <c r="U220" i="1" s="1"/>
  <c r="U216" i="1"/>
  <c r="U210" i="1"/>
  <c r="U208" i="1"/>
  <c r="U206" i="1"/>
  <c r="U204" i="1"/>
  <c r="U202" i="1"/>
  <c r="U200" i="1"/>
  <c r="T196" i="1"/>
  <c r="T194" i="1"/>
  <c r="S194" i="1"/>
  <c r="S196" i="1" s="1"/>
  <c r="U193" i="1"/>
  <c r="U192" i="1"/>
  <c r="U191" i="1"/>
  <c r="U188" i="1"/>
  <c r="T186" i="1"/>
  <c r="S186" i="1"/>
  <c r="U185" i="1"/>
  <c r="U184" i="1"/>
  <c r="U186" i="1" s="1"/>
  <c r="U182" i="1"/>
  <c r="T180" i="1"/>
  <c r="S180" i="1"/>
  <c r="U179" i="1"/>
  <c r="U178" i="1"/>
  <c r="U177" i="1"/>
  <c r="T173" i="1"/>
  <c r="S173" i="1"/>
  <c r="U171" i="1"/>
  <c r="T169" i="1"/>
  <c r="S169" i="1"/>
  <c r="U168" i="1"/>
  <c r="U167" i="1"/>
  <c r="U161" i="1"/>
  <c r="U159" i="1"/>
  <c r="U157" i="1"/>
  <c r="U155" i="1"/>
  <c r="U153" i="1"/>
  <c r="U151" i="1"/>
  <c r="T149" i="1"/>
  <c r="S149" i="1"/>
  <c r="U148" i="1"/>
  <c r="U147" i="1"/>
  <c r="T145" i="1"/>
  <c r="S145" i="1"/>
  <c r="S163" i="1" s="1"/>
  <c r="U144" i="1"/>
  <c r="U143" i="1"/>
  <c r="U137" i="1"/>
  <c r="T135" i="1"/>
  <c r="S135" i="1"/>
  <c r="U134" i="1"/>
  <c r="U133" i="1"/>
  <c r="U132" i="1"/>
  <c r="U131" i="1"/>
  <c r="U130" i="1"/>
  <c r="U129" i="1"/>
  <c r="U128" i="1"/>
  <c r="U126" i="1"/>
  <c r="T124" i="1"/>
  <c r="S124" i="1"/>
  <c r="U123" i="1"/>
  <c r="U122" i="1"/>
  <c r="U121" i="1"/>
  <c r="U120" i="1"/>
  <c r="T118" i="1"/>
  <c r="S118" i="1"/>
  <c r="U117" i="1"/>
  <c r="U116" i="1"/>
  <c r="T114" i="1"/>
  <c r="S114" i="1"/>
  <c r="U113" i="1"/>
  <c r="U112" i="1"/>
  <c r="T110" i="1"/>
  <c r="S110" i="1"/>
  <c r="U109" i="1"/>
  <c r="U108" i="1"/>
  <c r="U107" i="1"/>
  <c r="T105" i="1"/>
  <c r="S105" i="1"/>
  <c r="U104" i="1"/>
  <c r="U103" i="1"/>
  <c r="U102" i="1"/>
  <c r="U100" i="1"/>
  <c r="T97" i="1"/>
  <c r="S97" i="1"/>
  <c r="U96" i="1"/>
  <c r="U95" i="1"/>
  <c r="U94" i="1"/>
  <c r="U93" i="1"/>
  <c r="U92" i="1"/>
  <c r="U91" i="1"/>
  <c r="U90" i="1"/>
  <c r="T88" i="1"/>
  <c r="S88" i="1"/>
  <c r="U87" i="1"/>
  <c r="U86" i="1"/>
  <c r="U85" i="1"/>
  <c r="U84" i="1"/>
  <c r="U83" i="1"/>
  <c r="U82" i="1"/>
  <c r="U81" i="1"/>
  <c r="U80" i="1"/>
  <c r="U79" i="1"/>
  <c r="U78" i="1"/>
  <c r="U77" i="1"/>
  <c r="T75" i="1"/>
  <c r="S75" i="1"/>
  <c r="U74" i="1"/>
  <c r="U73" i="1"/>
  <c r="U71" i="1"/>
  <c r="T69" i="1"/>
  <c r="S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3" i="1"/>
  <c r="U52" i="1"/>
  <c r="U51" i="1"/>
  <c r="U50" i="1"/>
  <c r="U48" i="1"/>
  <c r="T46" i="1"/>
  <c r="S46" i="1"/>
  <c r="U44" i="1"/>
  <c r="U46" i="1" s="1"/>
  <c r="T42" i="1"/>
  <c r="S42" i="1"/>
  <c r="U41" i="1"/>
  <c r="U40" i="1"/>
  <c r="U39" i="1"/>
  <c r="U38" i="1"/>
  <c r="U37" i="1"/>
  <c r="T35" i="1"/>
  <c r="S35" i="1"/>
  <c r="U34" i="1"/>
  <c r="U33" i="1"/>
  <c r="U32" i="1"/>
  <c r="U31" i="1"/>
  <c r="U30" i="1"/>
  <c r="U29" i="1"/>
  <c r="U28" i="1"/>
  <c r="U26" i="1"/>
  <c r="T24" i="1"/>
  <c r="S24" i="1"/>
  <c r="U23" i="1"/>
  <c r="U22" i="1"/>
  <c r="U21" i="1"/>
  <c r="U24" i="1" s="1"/>
  <c r="T19" i="1"/>
  <c r="S19" i="1"/>
  <c r="T18" i="1"/>
  <c r="S18" i="1"/>
  <c r="U17" i="1"/>
  <c r="U16" i="1"/>
  <c r="U15" i="1"/>
  <c r="U14" i="1"/>
  <c r="U13" i="1"/>
  <c r="U12" i="1"/>
  <c r="U11" i="1"/>
  <c r="U10" i="1"/>
  <c r="U9" i="1"/>
  <c r="U8" i="1"/>
  <c r="U5" i="1"/>
  <c r="X188" i="1"/>
  <c r="Z54" i="1"/>
  <c r="Y54" i="1"/>
  <c r="W54" i="1"/>
  <c r="V54" i="1"/>
  <c r="Q54" i="1"/>
  <c r="P54" i="1"/>
  <c r="E54" i="1"/>
  <c r="D54" i="1"/>
  <c r="F208" i="1"/>
  <c r="AA208" i="1"/>
  <c r="X208" i="1"/>
  <c r="R208" i="1"/>
  <c r="I208" i="1"/>
  <c r="AD208" i="1" s="1"/>
  <c r="L208" i="1"/>
  <c r="O208" i="1"/>
  <c r="AA113" i="1"/>
  <c r="X113" i="1"/>
  <c r="R113" i="1"/>
  <c r="O113" i="1"/>
  <c r="L113" i="1"/>
  <c r="I113" i="1"/>
  <c r="D114" i="1"/>
  <c r="Z114" i="1"/>
  <c r="Y114" i="1"/>
  <c r="W114" i="1"/>
  <c r="V114" i="1"/>
  <c r="Q114" i="1"/>
  <c r="P114" i="1"/>
  <c r="N114" i="1"/>
  <c r="M114" i="1"/>
  <c r="K114" i="1"/>
  <c r="J114" i="1"/>
  <c r="H114" i="1"/>
  <c r="G114" i="1"/>
  <c r="E114" i="1"/>
  <c r="F113" i="1"/>
  <c r="M97" i="1"/>
  <c r="AA39" i="1"/>
  <c r="AA53" i="1"/>
  <c r="AA64" i="1"/>
  <c r="X64" i="1"/>
  <c r="X53" i="1"/>
  <c r="X39" i="1"/>
  <c r="R64" i="1"/>
  <c r="R53" i="1"/>
  <c r="R39" i="1"/>
  <c r="O39" i="1"/>
  <c r="O64" i="1"/>
  <c r="O53" i="1"/>
  <c r="L64" i="1"/>
  <c r="L53" i="1"/>
  <c r="L39" i="1"/>
  <c r="I39" i="1"/>
  <c r="I53" i="1"/>
  <c r="I64" i="1"/>
  <c r="F64" i="1"/>
  <c r="F53" i="1"/>
  <c r="F39" i="1"/>
  <c r="N54" i="1"/>
  <c r="M54" i="1"/>
  <c r="K54" i="1"/>
  <c r="J54" i="1"/>
  <c r="H54" i="1"/>
  <c r="G54" i="1"/>
  <c r="G42" i="1"/>
  <c r="U149" i="1" l="1"/>
  <c r="U135" i="1"/>
  <c r="U110" i="1"/>
  <c r="U97" i="1"/>
  <c r="S98" i="1"/>
  <c r="U54" i="1"/>
  <c r="T139" i="1"/>
  <c r="U35" i="1"/>
  <c r="U42" i="1"/>
  <c r="U75" i="1"/>
  <c r="U88" i="1"/>
  <c r="T98" i="1"/>
  <c r="U105" i="1"/>
  <c r="U124" i="1"/>
  <c r="U194" i="1"/>
  <c r="U196" i="1" s="1"/>
  <c r="U69" i="1"/>
  <c r="U114" i="1"/>
  <c r="U118" i="1"/>
  <c r="T163" i="1"/>
  <c r="T222" i="1" s="1"/>
  <c r="U169" i="1"/>
  <c r="U173" i="1"/>
  <c r="U18" i="1"/>
  <c r="S139" i="1"/>
  <c r="U19" i="1"/>
  <c r="U145" i="1"/>
  <c r="U163" i="1" s="1"/>
  <c r="U222" i="1" s="1"/>
  <c r="U180" i="1"/>
  <c r="U98" i="1" l="1"/>
  <c r="U139" i="1"/>
  <c r="M194" i="1" l="1"/>
  <c r="N194" i="1"/>
  <c r="AC212" i="1" l="1"/>
  <c r="F206" i="1"/>
  <c r="AD206" i="1" s="1"/>
  <c r="I206" i="1"/>
  <c r="L206" i="1"/>
  <c r="O206" i="1"/>
  <c r="R206" i="1"/>
  <c r="X206" i="1"/>
  <c r="AA206" i="1"/>
  <c r="AA90" i="1"/>
  <c r="AA91" i="1"/>
  <c r="AA92" i="1"/>
  <c r="AA93" i="1"/>
  <c r="AA94" i="1"/>
  <c r="AA95" i="1"/>
  <c r="AA96" i="1"/>
  <c r="E19" i="1"/>
  <c r="E24" i="1"/>
  <c r="E35" i="1"/>
  <c r="E42" i="1"/>
  <c r="E46" i="1"/>
  <c r="E69" i="1"/>
  <c r="E75" i="1"/>
  <c r="E88" i="1"/>
  <c r="E97" i="1"/>
  <c r="E105" i="1"/>
  <c r="E110" i="1"/>
  <c r="E118" i="1"/>
  <c r="E124" i="1"/>
  <c r="E135" i="1"/>
  <c r="F8" i="1"/>
  <c r="F9" i="1"/>
  <c r="F10" i="1"/>
  <c r="F11" i="1"/>
  <c r="F12" i="1"/>
  <c r="F13" i="1"/>
  <c r="F14" i="1"/>
  <c r="F15" i="1"/>
  <c r="F16" i="1"/>
  <c r="F17" i="1"/>
  <c r="F21" i="1"/>
  <c r="F22" i="1"/>
  <c r="F23" i="1"/>
  <c r="F26" i="1"/>
  <c r="F28" i="1"/>
  <c r="F29" i="1"/>
  <c r="F30" i="1"/>
  <c r="F31" i="1"/>
  <c r="F32" i="1"/>
  <c r="F33" i="1"/>
  <c r="F34" i="1"/>
  <c r="F37" i="1"/>
  <c r="F38" i="1"/>
  <c r="F40" i="1"/>
  <c r="F41" i="1"/>
  <c r="F44" i="1"/>
  <c r="F45" i="1"/>
  <c r="F48" i="1"/>
  <c r="F50" i="1"/>
  <c r="F54" i="1" s="1"/>
  <c r="F51" i="1"/>
  <c r="F52" i="1"/>
  <c r="F56" i="1"/>
  <c r="F57" i="1"/>
  <c r="F58" i="1"/>
  <c r="F59" i="1"/>
  <c r="F60" i="1"/>
  <c r="F61" i="1"/>
  <c r="F62" i="1"/>
  <c r="F63" i="1"/>
  <c r="F65" i="1"/>
  <c r="F66" i="1"/>
  <c r="F67" i="1"/>
  <c r="F68" i="1"/>
  <c r="F71" i="1"/>
  <c r="F73" i="1"/>
  <c r="F74" i="1"/>
  <c r="F77" i="1"/>
  <c r="F78" i="1"/>
  <c r="F79" i="1"/>
  <c r="F80" i="1"/>
  <c r="F81" i="1"/>
  <c r="F82" i="1"/>
  <c r="F83" i="1"/>
  <c r="F84" i="1"/>
  <c r="F85" i="1"/>
  <c r="F86" i="1"/>
  <c r="F87" i="1"/>
  <c r="F90" i="1"/>
  <c r="F91" i="1"/>
  <c r="F92" i="1"/>
  <c r="F93" i="1"/>
  <c r="F94" i="1"/>
  <c r="F95" i="1"/>
  <c r="F96" i="1"/>
  <c r="F100" i="1"/>
  <c r="F102" i="1"/>
  <c r="F105" i="1" s="1"/>
  <c r="F103" i="1"/>
  <c r="F104" i="1"/>
  <c r="F107" i="1"/>
  <c r="F108" i="1"/>
  <c r="F109" i="1"/>
  <c r="F112" i="1"/>
  <c r="F114" i="1" s="1"/>
  <c r="F116" i="1"/>
  <c r="F117" i="1"/>
  <c r="F120" i="1"/>
  <c r="F121" i="1"/>
  <c r="F122" i="1"/>
  <c r="F123" i="1"/>
  <c r="F126" i="1"/>
  <c r="F128" i="1"/>
  <c r="F129" i="1"/>
  <c r="F130" i="1"/>
  <c r="F131" i="1"/>
  <c r="F132" i="1"/>
  <c r="F133" i="1"/>
  <c r="F134" i="1"/>
  <c r="F137" i="1"/>
  <c r="G19" i="1"/>
  <c r="G24" i="1"/>
  <c r="G35" i="1"/>
  <c r="G46" i="1"/>
  <c r="G69" i="1"/>
  <c r="G75" i="1"/>
  <c r="G88" i="1"/>
  <c r="G97" i="1"/>
  <c r="G105" i="1"/>
  <c r="G110" i="1"/>
  <c r="G118" i="1"/>
  <c r="G135" i="1"/>
  <c r="H19" i="1"/>
  <c r="H24" i="1"/>
  <c r="H35" i="1"/>
  <c r="H42" i="1"/>
  <c r="H46" i="1"/>
  <c r="H69" i="1"/>
  <c r="H75" i="1"/>
  <c r="H88" i="1"/>
  <c r="H97" i="1"/>
  <c r="H105" i="1"/>
  <c r="H110" i="1"/>
  <c r="H118" i="1"/>
  <c r="H135" i="1"/>
  <c r="I8" i="1"/>
  <c r="I9" i="1"/>
  <c r="I10" i="1"/>
  <c r="I11" i="1"/>
  <c r="I12" i="1"/>
  <c r="I13" i="1"/>
  <c r="I14" i="1"/>
  <c r="I15" i="1"/>
  <c r="I16" i="1"/>
  <c r="I17" i="1"/>
  <c r="I21" i="1"/>
  <c r="I22" i="1"/>
  <c r="I23" i="1"/>
  <c r="I26" i="1"/>
  <c r="I28" i="1"/>
  <c r="I29" i="1"/>
  <c r="I30" i="1"/>
  <c r="I31" i="1"/>
  <c r="I32" i="1"/>
  <c r="I33" i="1"/>
  <c r="I34" i="1"/>
  <c r="I37" i="1"/>
  <c r="I38" i="1"/>
  <c r="I40" i="1"/>
  <c r="I41" i="1"/>
  <c r="I44" i="1"/>
  <c r="I45" i="1"/>
  <c r="I48" i="1"/>
  <c r="I50" i="1"/>
  <c r="I54" i="1" s="1"/>
  <c r="I51" i="1"/>
  <c r="I52" i="1"/>
  <c r="I56" i="1"/>
  <c r="I57" i="1"/>
  <c r="I58" i="1"/>
  <c r="I59" i="1"/>
  <c r="I60" i="1"/>
  <c r="I61" i="1"/>
  <c r="I62" i="1"/>
  <c r="I63" i="1"/>
  <c r="I65" i="1"/>
  <c r="I66" i="1"/>
  <c r="I67" i="1"/>
  <c r="I68" i="1"/>
  <c r="I71" i="1"/>
  <c r="I73" i="1"/>
  <c r="I74" i="1"/>
  <c r="I77" i="1"/>
  <c r="I78" i="1"/>
  <c r="I79" i="1"/>
  <c r="I80" i="1"/>
  <c r="I81" i="1"/>
  <c r="I82" i="1"/>
  <c r="I83" i="1"/>
  <c r="I84" i="1"/>
  <c r="I85" i="1"/>
  <c r="I86" i="1"/>
  <c r="I90" i="1"/>
  <c r="I91" i="1"/>
  <c r="I92" i="1"/>
  <c r="I93" i="1"/>
  <c r="I94" i="1"/>
  <c r="I95" i="1"/>
  <c r="I100" i="1"/>
  <c r="I102" i="1"/>
  <c r="I103" i="1"/>
  <c r="I104" i="1"/>
  <c r="I107" i="1"/>
  <c r="I108" i="1"/>
  <c r="I109" i="1"/>
  <c r="I112" i="1"/>
  <c r="I114" i="1" s="1"/>
  <c r="I116" i="1"/>
  <c r="I117" i="1"/>
  <c r="I120" i="1"/>
  <c r="I121" i="1"/>
  <c r="I122" i="1"/>
  <c r="I123" i="1"/>
  <c r="I126" i="1"/>
  <c r="I128" i="1"/>
  <c r="I129" i="1"/>
  <c r="I130" i="1"/>
  <c r="I131" i="1"/>
  <c r="I132" i="1"/>
  <c r="I133" i="1"/>
  <c r="I134" i="1"/>
  <c r="I137" i="1"/>
  <c r="J19" i="1"/>
  <c r="J24" i="1"/>
  <c r="J35" i="1"/>
  <c r="J42" i="1"/>
  <c r="J46" i="1"/>
  <c r="J69" i="1"/>
  <c r="J75" i="1"/>
  <c r="J88" i="1"/>
  <c r="J97" i="1"/>
  <c r="J105" i="1"/>
  <c r="J110" i="1"/>
  <c r="J118" i="1"/>
  <c r="J124" i="1"/>
  <c r="J135" i="1"/>
  <c r="K19" i="1"/>
  <c r="K24" i="1"/>
  <c r="K35" i="1"/>
  <c r="K42" i="1"/>
  <c r="K46" i="1"/>
  <c r="K69" i="1"/>
  <c r="K75" i="1"/>
  <c r="K88" i="1"/>
  <c r="K97" i="1"/>
  <c r="K105" i="1"/>
  <c r="K110" i="1"/>
  <c r="K118" i="1"/>
  <c r="K124" i="1"/>
  <c r="K135" i="1"/>
  <c r="L8" i="1"/>
  <c r="L9" i="1"/>
  <c r="L10" i="1"/>
  <c r="L11" i="1"/>
  <c r="L12" i="1"/>
  <c r="L13" i="1"/>
  <c r="L14" i="1"/>
  <c r="L15" i="1"/>
  <c r="L16" i="1"/>
  <c r="L17" i="1"/>
  <c r="L21" i="1"/>
  <c r="L22" i="1"/>
  <c r="L23" i="1"/>
  <c r="L26" i="1"/>
  <c r="L28" i="1"/>
  <c r="L29" i="1"/>
  <c r="L30" i="1"/>
  <c r="L31" i="1"/>
  <c r="L32" i="1"/>
  <c r="L33" i="1"/>
  <c r="L34" i="1"/>
  <c r="L37" i="1"/>
  <c r="L38" i="1"/>
  <c r="L40" i="1"/>
  <c r="L41" i="1"/>
  <c r="L44" i="1"/>
  <c r="L45" i="1"/>
  <c r="L48" i="1"/>
  <c r="L50" i="1"/>
  <c r="L51" i="1"/>
  <c r="L52" i="1"/>
  <c r="L56" i="1"/>
  <c r="L57" i="1"/>
  <c r="L58" i="1"/>
  <c r="L59" i="1"/>
  <c r="L60" i="1"/>
  <c r="L61" i="1"/>
  <c r="L62" i="1"/>
  <c r="L63" i="1"/>
  <c r="L65" i="1"/>
  <c r="L66" i="1"/>
  <c r="L67" i="1"/>
  <c r="L68" i="1"/>
  <c r="L71" i="1"/>
  <c r="L73" i="1"/>
  <c r="L74" i="1"/>
  <c r="L77" i="1"/>
  <c r="L78" i="1"/>
  <c r="L79" i="1"/>
  <c r="L80" i="1"/>
  <c r="L81" i="1"/>
  <c r="L82" i="1"/>
  <c r="L83" i="1"/>
  <c r="L84" i="1"/>
  <c r="L85" i="1"/>
  <c r="L86" i="1"/>
  <c r="L87" i="1"/>
  <c r="L90" i="1"/>
  <c r="L91" i="1"/>
  <c r="L92" i="1"/>
  <c r="L93" i="1"/>
  <c r="L94" i="1"/>
  <c r="L95" i="1"/>
  <c r="L100" i="1"/>
  <c r="L102" i="1"/>
  <c r="L103" i="1"/>
  <c r="L104" i="1"/>
  <c r="L107" i="1"/>
  <c r="L108" i="1"/>
  <c r="L109" i="1"/>
  <c r="L112" i="1"/>
  <c r="L114" i="1" s="1"/>
  <c r="L116" i="1"/>
  <c r="L117" i="1"/>
  <c r="L120" i="1"/>
  <c r="L121" i="1"/>
  <c r="L122" i="1"/>
  <c r="L123" i="1"/>
  <c r="L126" i="1"/>
  <c r="L128" i="1"/>
  <c r="L129" i="1"/>
  <c r="L130" i="1"/>
  <c r="L131" i="1"/>
  <c r="L132" i="1"/>
  <c r="L133" i="1"/>
  <c r="L134" i="1"/>
  <c r="L137" i="1"/>
  <c r="M19" i="1"/>
  <c r="M24" i="1"/>
  <c r="M35" i="1"/>
  <c r="M42" i="1"/>
  <c r="M46" i="1"/>
  <c r="M69" i="1"/>
  <c r="M75" i="1"/>
  <c r="M88" i="1"/>
  <c r="M105" i="1"/>
  <c r="M110" i="1"/>
  <c r="M118" i="1"/>
  <c r="M124" i="1"/>
  <c r="M135" i="1"/>
  <c r="N19" i="1"/>
  <c r="N24" i="1"/>
  <c r="N35" i="1"/>
  <c r="N42" i="1"/>
  <c r="N46" i="1"/>
  <c r="N69" i="1"/>
  <c r="N75" i="1"/>
  <c r="N88" i="1"/>
  <c r="N97" i="1"/>
  <c r="N105" i="1"/>
  <c r="N110" i="1"/>
  <c r="N118" i="1"/>
  <c r="N124" i="1"/>
  <c r="N135" i="1"/>
  <c r="O8" i="1"/>
  <c r="O9" i="1"/>
  <c r="O10" i="1"/>
  <c r="O11" i="1"/>
  <c r="O12" i="1"/>
  <c r="O13" i="1"/>
  <c r="O14" i="1"/>
  <c r="O15" i="1"/>
  <c r="O16" i="1"/>
  <c r="O17" i="1"/>
  <c r="O21" i="1"/>
  <c r="O24" i="1" s="1"/>
  <c r="O22" i="1"/>
  <c r="O23" i="1"/>
  <c r="O26" i="1"/>
  <c r="O28" i="1"/>
  <c r="O29" i="1"/>
  <c r="O30" i="1"/>
  <c r="O31" i="1"/>
  <c r="O32" i="1"/>
  <c r="O33" i="1"/>
  <c r="O34" i="1"/>
  <c r="O37" i="1"/>
  <c r="O38" i="1"/>
  <c r="O40" i="1"/>
  <c r="O41" i="1"/>
  <c r="O44" i="1"/>
  <c r="O45" i="1"/>
  <c r="O48" i="1"/>
  <c r="O50" i="1"/>
  <c r="O51" i="1"/>
  <c r="O52" i="1"/>
  <c r="O56" i="1"/>
  <c r="O57" i="1"/>
  <c r="O58" i="1"/>
  <c r="O59" i="1"/>
  <c r="O60" i="1"/>
  <c r="O61" i="1"/>
  <c r="O62" i="1"/>
  <c r="O63" i="1"/>
  <c r="O65" i="1"/>
  <c r="O66" i="1"/>
  <c r="O67" i="1"/>
  <c r="O68" i="1"/>
  <c r="O71" i="1"/>
  <c r="O73" i="1"/>
  <c r="O74" i="1"/>
  <c r="O77" i="1"/>
  <c r="O78" i="1"/>
  <c r="O79" i="1"/>
  <c r="O80" i="1"/>
  <c r="O81" i="1"/>
  <c r="O82" i="1"/>
  <c r="O83" i="1"/>
  <c r="O84" i="1"/>
  <c r="O85" i="1"/>
  <c r="O86" i="1"/>
  <c r="O90" i="1"/>
  <c r="O91" i="1"/>
  <c r="O92" i="1"/>
  <c r="O93" i="1"/>
  <c r="O94" i="1"/>
  <c r="O95" i="1"/>
  <c r="O100" i="1"/>
  <c r="O102" i="1"/>
  <c r="O103" i="1"/>
  <c r="O104" i="1"/>
  <c r="O107" i="1"/>
  <c r="O108" i="1"/>
  <c r="O109" i="1"/>
  <c r="O112" i="1"/>
  <c r="O114" i="1" s="1"/>
  <c r="O116" i="1"/>
  <c r="O117" i="1"/>
  <c r="O120" i="1"/>
  <c r="O121" i="1"/>
  <c r="O122" i="1"/>
  <c r="O123" i="1"/>
  <c r="O126" i="1"/>
  <c r="O128" i="1"/>
  <c r="O129" i="1"/>
  <c r="O130" i="1"/>
  <c r="O131" i="1"/>
  <c r="O132" i="1"/>
  <c r="O133" i="1"/>
  <c r="O134" i="1"/>
  <c r="O137" i="1"/>
  <c r="P19" i="1"/>
  <c r="P24" i="1"/>
  <c r="P35" i="1"/>
  <c r="P42" i="1"/>
  <c r="P46" i="1"/>
  <c r="P69" i="1"/>
  <c r="P75" i="1"/>
  <c r="P88" i="1"/>
  <c r="P97" i="1"/>
  <c r="P105" i="1"/>
  <c r="P110" i="1"/>
  <c r="P118" i="1"/>
  <c r="P124" i="1"/>
  <c r="P135" i="1"/>
  <c r="Q19" i="1"/>
  <c r="Q24" i="1"/>
  <c r="Q35" i="1"/>
  <c r="Q42" i="1"/>
  <c r="Q46" i="1"/>
  <c r="Q69" i="1"/>
  <c r="Q75" i="1"/>
  <c r="Q88" i="1"/>
  <c r="Q97" i="1"/>
  <c r="Q105" i="1"/>
  <c r="Q110" i="1"/>
  <c r="Q118" i="1"/>
  <c r="Q124" i="1"/>
  <c r="Q135" i="1"/>
  <c r="R8" i="1"/>
  <c r="R9" i="1"/>
  <c r="R10" i="1"/>
  <c r="R11" i="1"/>
  <c r="R12" i="1"/>
  <c r="R13" i="1"/>
  <c r="R14" i="1"/>
  <c r="R15" i="1"/>
  <c r="R16" i="1"/>
  <c r="R17" i="1"/>
  <c r="R21" i="1"/>
  <c r="R22" i="1"/>
  <c r="R23" i="1"/>
  <c r="R26" i="1"/>
  <c r="R28" i="1"/>
  <c r="R29" i="1"/>
  <c r="R30" i="1"/>
  <c r="R31" i="1"/>
  <c r="R32" i="1"/>
  <c r="R33" i="1"/>
  <c r="R34" i="1"/>
  <c r="R37" i="1"/>
  <c r="R38" i="1"/>
  <c r="R40" i="1"/>
  <c r="R41" i="1"/>
  <c r="R44" i="1"/>
  <c r="R45" i="1"/>
  <c r="R48" i="1"/>
  <c r="R50" i="1"/>
  <c r="R51" i="1"/>
  <c r="R52" i="1"/>
  <c r="R56" i="1"/>
  <c r="R57" i="1"/>
  <c r="R58" i="1"/>
  <c r="R59" i="1"/>
  <c r="R60" i="1"/>
  <c r="R61" i="1"/>
  <c r="R62" i="1"/>
  <c r="R63" i="1"/>
  <c r="R65" i="1"/>
  <c r="R66" i="1"/>
  <c r="R67" i="1"/>
  <c r="R68" i="1"/>
  <c r="R71" i="1"/>
  <c r="R73" i="1"/>
  <c r="R74" i="1"/>
  <c r="R77" i="1"/>
  <c r="R78" i="1"/>
  <c r="R79" i="1"/>
  <c r="R80" i="1"/>
  <c r="R81" i="1"/>
  <c r="R82" i="1"/>
  <c r="R83" i="1"/>
  <c r="R84" i="1"/>
  <c r="R85" i="1"/>
  <c r="R86" i="1"/>
  <c r="R87" i="1"/>
  <c r="R90" i="1"/>
  <c r="R91" i="1"/>
  <c r="R92" i="1"/>
  <c r="R93" i="1"/>
  <c r="R94" i="1"/>
  <c r="R95" i="1"/>
  <c r="R100" i="1"/>
  <c r="R102" i="1"/>
  <c r="R103" i="1"/>
  <c r="R104" i="1"/>
  <c r="R107" i="1"/>
  <c r="R108" i="1"/>
  <c r="R109" i="1"/>
  <c r="R112" i="1"/>
  <c r="R114" i="1" s="1"/>
  <c r="R116" i="1"/>
  <c r="R117" i="1"/>
  <c r="R120" i="1"/>
  <c r="R121" i="1"/>
  <c r="R122" i="1"/>
  <c r="R123" i="1"/>
  <c r="R126" i="1"/>
  <c r="R128" i="1"/>
  <c r="R129" i="1"/>
  <c r="R130" i="1"/>
  <c r="R131" i="1"/>
  <c r="R132" i="1"/>
  <c r="R133" i="1"/>
  <c r="R134" i="1"/>
  <c r="R137" i="1"/>
  <c r="V19" i="1"/>
  <c r="V24" i="1"/>
  <c r="V35" i="1"/>
  <c r="V42" i="1"/>
  <c r="V46" i="1"/>
  <c r="V69" i="1"/>
  <c r="V75" i="1"/>
  <c r="V88" i="1"/>
  <c r="V97" i="1"/>
  <c r="V105" i="1"/>
  <c r="V110" i="1"/>
  <c r="V118" i="1"/>
  <c r="V124" i="1"/>
  <c r="V135" i="1"/>
  <c r="W19" i="1"/>
  <c r="W24" i="1"/>
  <c r="W35" i="1"/>
  <c r="W42" i="1"/>
  <c r="W46" i="1"/>
  <c r="W69" i="1"/>
  <c r="W75" i="1"/>
  <c r="W88" i="1"/>
  <c r="W97" i="1"/>
  <c r="W105" i="1"/>
  <c r="W110" i="1"/>
  <c r="W118" i="1"/>
  <c r="W124" i="1"/>
  <c r="W135" i="1"/>
  <c r="X8" i="1"/>
  <c r="X9" i="1"/>
  <c r="X10" i="1"/>
  <c r="X11" i="1"/>
  <c r="X12" i="1"/>
  <c r="X13" i="1"/>
  <c r="X14" i="1"/>
  <c r="X15" i="1"/>
  <c r="X16" i="1"/>
  <c r="X17" i="1"/>
  <c r="X21" i="1"/>
  <c r="X22" i="1"/>
  <c r="X23" i="1"/>
  <c r="X26" i="1"/>
  <c r="X28" i="1"/>
  <c r="X29" i="1"/>
  <c r="X30" i="1"/>
  <c r="X31" i="1"/>
  <c r="X32" i="1"/>
  <c r="X33" i="1"/>
  <c r="X34" i="1"/>
  <c r="X37" i="1"/>
  <c r="X38" i="1"/>
  <c r="X40" i="1"/>
  <c r="X41" i="1"/>
  <c r="X44" i="1"/>
  <c r="X46" i="1"/>
  <c r="X48" i="1"/>
  <c r="X50" i="1"/>
  <c r="X51" i="1"/>
  <c r="X52" i="1"/>
  <c r="X56" i="1"/>
  <c r="X57" i="1"/>
  <c r="X58" i="1"/>
  <c r="X59" i="1"/>
  <c r="X60" i="1"/>
  <c r="X61" i="1"/>
  <c r="X62" i="1"/>
  <c r="X63" i="1"/>
  <c r="X65" i="1"/>
  <c r="X66" i="1"/>
  <c r="X67" i="1"/>
  <c r="X68" i="1"/>
  <c r="X71" i="1"/>
  <c r="X73" i="1"/>
  <c r="X74" i="1"/>
  <c r="X77" i="1"/>
  <c r="X78" i="1"/>
  <c r="X79" i="1"/>
  <c r="X80" i="1"/>
  <c r="X81" i="1"/>
  <c r="X82" i="1"/>
  <c r="X83" i="1"/>
  <c r="X84" i="1"/>
  <c r="X85" i="1"/>
  <c r="X86" i="1"/>
  <c r="X87" i="1"/>
  <c r="X90" i="1"/>
  <c r="X91" i="1"/>
  <c r="X92" i="1"/>
  <c r="X93" i="1"/>
  <c r="X94" i="1"/>
  <c r="X95" i="1"/>
  <c r="X100" i="1"/>
  <c r="X102" i="1"/>
  <c r="X103" i="1"/>
  <c r="X104" i="1"/>
  <c r="X107" i="1"/>
  <c r="X108" i="1"/>
  <c r="X109" i="1"/>
  <c r="X112" i="1"/>
  <c r="X114" i="1" s="1"/>
  <c r="X116" i="1"/>
  <c r="X117" i="1"/>
  <c r="X118" i="1" s="1"/>
  <c r="X120" i="1"/>
  <c r="X121" i="1"/>
  <c r="X122" i="1"/>
  <c r="X123" i="1"/>
  <c r="X126" i="1"/>
  <c r="X128" i="1"/>
  <c r="X129" i="1"/>
  <c r="X130" i="1"/>
  <c r="X131" i="1"/>
  <c r="X132" i="1"/>
  <c r="X133" i="1"/>
  <c r="X134" i="1"/>
  <c r="X137" i="1"/>
  <c r="Y19" i="1"/>
  <c r="Y24" i="1"/>
  <c r="Y35" i="1"/>
  <c r="Y42" i="1"/>
  <c r="Y46" i="1"/>
  <c r="Y69" i="1"/>
  <c r="Y75" i="1"/>
  <c r="Y88" i="1"/>
  <c r="Y97" i="1"/>
  <c r="Y105" i="1"/>
  <c r="Y110" i="1"/>
  <c r="Y118" i="1"/>
  <c r="Y124" i="1"/>
  <c r="Y135" i="1"/>
  <c r="Z19" i="1"/>
  <c r="Z24" i="1"/>
  <c r="Z35" i="1"/>
  <c r="Z42" i="1"/>
  <c r="Z46" i="1"/>
  <c r="Z69" i="1"/>
  <c r="Z75" i="1"/>
  <c r="Z88" i="1"/>
  <c r="Z97" i="1"/>
  <c r="Z105" i="1"/>
  <c r="Z110" i="1"/>
  <c r="Z118" i="1"/>
  <c r="Z124" i="1"/>
  <c r="Z135" i="1"/>
  <c r="AA8" i="1"/>
  <c r="AA9" i="1"/>
  <c r="AA10" i="1"/>
  <c r="AA11" i="1"/>
  <c r="AA12" i="1"/>
  <c r="AA13" i="1"/>
  <c r="AA14" i="1"/>
  <c r="AA15" i="1"/>
  <c r="AA16" i="1"/>
  <c r="AA17" i="1"/>
  <c r="AA21" i="1"/>
  <c r="AA24" i="1" s="1"/>
  <c r="AA22" i="1"/>
  <c r="AA23" i="1"/>
  <c r="AA26" i="1"/>
  <c r="AA28" i="1"/>
  <c r="AA29" i="1"/>
  <c r="AA30" i="1"/>
  <c r="AA31" i="1"/>
  <c r="AA32" i="1"/>
  <c r="AA33" i="1"/>
  <c r="AA34" i="1"/>
  <c r="AA37" i="1"/>
  <c r="AA38" i="1"/>
  <c r="AA40" i="1"/>
  <c r="AA41" i="1"/>
  <c r="AA44" i="1"/>
  <c r="AA45" i="1"/>
  <c r="AA48" i="1"/>
  <c r="AA50" i="1"/>
  <c r="AA54" i="1" s="1"/>
  <c r="AA51" i="1"/>
  <c r="AA52" i="1"/>
  <c r="AA56" i="1"/>
  <c r="AA57" i="1"/>
  <c r="AA58" i="1"/>
  <c r="AA59" i="1"/>
  <c r="AA60" i="1"/>
  <c r="AA61" i="1"/>
  <c r="AA62" i="1"/>
  <c r="AA63" i="1"/>
  <c r="AA65" i="1"/>
  <c r="AA66" i="1"/>
  <c r="AA67" i="1"/>
  <c r="AA68" i="1"/>
  <c r="AA71" i="1"/>
  <c r="AA73" i="1"/>
  <c r="AA74" i="1"/>
  <c r="AA77" i="1"/>
  <c r="AA78" i="1"/>
  <c r="AA79" i="1"/>
  <c r="AA80" i="1"/>
  <c r="AA81" i="1"/>
  <c r="AA82" i="1"/>
  <c r="AA83" i="1"/>
  <c r="AA84" i="1"/>
  <c r="AA85" i="1"/>
  <c r="AA86" i="1"/>
  <c r="AA100" i="1"/>
  <c r="AA102" i="1"/>
  <c r="AA103" i="1"/>
  <c r="AA104" i="1"/>
  <c r="AA107" i="1"/>
  <c r="AA108" i="1"/>
  <c r="AA109" i="1"/>
  <c r="AA110" i="1" s="1"/>
  <c r="AA112" i="1"/>
  <c r="AA114" i="1" s="1"/>
  <c r="AA116" i="1"/>
  <c r="AA117" i="1"/>
  <c r="AA120" i="1"/>
  <c r="AA121" i="1"/>
  <c r="AA122" i="1"/>
  <c r="AA123" i="1"/>
  <c r="AA126" i="1"/>
  <c r="AA128" i="1"/>
  <c r="AA129" i="1"/>
  <c r="AA130" i="1"/>
  <c r="AA131" i="1"/>
  <c r="AA132" i="1"/>
  <c r="AA133" i="1"/>
  <c r="AA134" i="1"/>
  <c r="AA137" i="1"/>
  <c r="D19" i="1"/>
  <c r="D24" i="1"/>
  <c r="D42" i="1"/>
  <c r="D46" i="1"/>
  <c r="D69" i="1"/>
  <c r="D105" i="1"/>
  <c r="D110" i="1"/>
  <c r="D118" i="1"/>
  <c r="D124" i="1"/>
  <c r="D135" i="1"/>
  <c r="I87" i="1"/>
  <c r="O87" i="1"/>
  <c r="AA87" i="1"/>
  <c r="I96" i="1"/>
  <c r="L96" i="1"/>
  <c r="O96" i="1"/>
  <c r="R96" i="1"/>
  <c r="X96" i="1"/>
  <c r="D35" i="1"/>
  <c r="D75" i="1"/>
  <c r="D88" i="1"/>
  <c r="D97" i="1"/>
  <c r="D18" i="1"/>
  <c r="F202" i="1"/>
  <c r="F204" i="1"/>
  <c r="F210" i="1"/>
  <c r="F200" i="1"/>
  <c r="I202" i="1"/>
  <c r="I204" i="1"/>
  <c r="I210" i="1"/>
  <c r="I200" i="1"/>
  <c r="L202" i="1"/>
  <c r="L204" i="1"/>
  <c r="L210" i="1"/>
  <c r="L200" i="1"/>
  <c r="O202" i="1"/>
  <c r="O204" i="1"/>
  <c r="O210" i="1"/>
  <c r="O200" i="1"/>
  <c r="R202" i="1"/>
  <c r="R204" i="1"/>
  <c r="R210" i="1"/>
  <c r="R200" i="1"/>
  <c r="X202" i="1"/>
  <c r="X204" i="1"/>
  <c r="X210" i="1"/>
  <c r="X200" i="1"/>
  <c r="AA202" i="1"/>
  <c r="AA204" i="1"/>
  <c r="AA210" i="1"/>
  <c r="AA200" i="1"/>
  <c r="F5" i="1"/>
  <c r="I5" i="1"/>
  <c r="L5" i="1"/>
  <c r="O5" i="1"/>
  <c r="R5" i="1"/>
  <c r="X5" i="1"/>
  <c r="AA5" i="1"/>
  <c r="E18" i="1"/>
  <c r="G18" i="1"/>
  <c r="H18" i="1"/>
  <c r="J18" i="1"/>
  <c r="K18" i="1"/>
  <c r="M18" i="1"/>
  <c r="N18" i="1"/>
  <c r="P18" i="1"/>
  <c r="Q18" i="1"/>
  <c r="V18" i="1"/>
  <c r="W18" i="1"/>
  <c r="Y18" i="1"/>
  <c r="Z18" i="1"/>
  <c r="F143" i="1"/>
  <c r="F145" i="1" s="1"/>
  <c r="I143" i="1"/>
  <c r="I145" i="1" s="1"/>
  <c r="L143" i="1"/>
  <c r="O143" i="1"/>
  <c r="R143" i="1"/>
  <c r="R145" i="1" s="1"/>
  <c r="X143" i="1"/>
  <c r="X145" i="1" s="1"/>
  <c r="AA143" i="1"/>
  <c r="F144" i="1"/>
  <c r="I144" i="1"/>
  <c r="L144" i="1"/>
  <c r="O144" i="1"/>
  <c r="R144" i="1"/>
  <c r="X144" i="1"/>
  <c r="AA144" i="1"/>
  <c r="D145" i="1"/>
  <c r="E145" i="1"/>
  <c r="G145" i="1"/>
  <c r="H145" i="1"/>
  <c r="J145" i="1"/>
  <c r="K145" i="1"/>
  <c r="M145" i="1"/>
  <c r="N145" i="1"/>
  <c r="P145" i="1"/>
  <c r="Q145" i="1"/>
  <c r="V145" i="1"/>
  <c r="W145" i="1"/>
  <c r="Y145" i="1"/>
  <c r="Z145" i="1"/>
  <c r="F147" i="1"/>
  <c r="I147" i="1"/>
  <c r="I148" i="1"/>
  <c r="L147" i="1"/>
  <c r="O147" i="1"/>
  <c r="R147" i="1"/>
  <c r="X147" i="1"/>
  <c r="AA147" i="1"/>
  <c r="F148" i="1"/>
  <c r="L148" i="1"/>
  <c r="L149" i="1" s="1"/>
  <c r="O148" i="1"/>
  <c r="R148" i="1"/>
  <c r="X148" i="1"/>
  <c r="AA148" i="1"/>
  <c r="AA149" i="1" s="1"/>
  <c r="D149" i="1"/>
  <c r="E149" i="1"/>
  <c r="G149" i="1"/>
  <c r="H149" i="1"/>
  <c r="J149" i="1"/>
  <c r="J163" i="1" s="1"/>
  <c r="J222" i="1" s="1"/>
  <c r="K149" i="1"/>
  <c r="K163" i="1" s="1"/>
  <c r="K222" i="1" s="1"/>
  <c r="M149" i="1"/>
  <c r="N149" i="1"/>
  <c r="P149" i="1"/>
  <c r="Q149" i="1"/>
  <c r="V149" i="1"/>
  <c r="W149" i="1"/>
  <c r="Y149" i="1"/>
  <c r="Z149" i="1"/>
  <c r="Z163" i="1" s="1"/>
  <c r="Z222" i="1" s="1"/>
  <c r="F151" i="1"/>
  <c r="I151" i="1"/>
  <c r="L151" i="1"/>
  <c r="O151" i="1"/>
  <c r="R151" i="1"/>
  <c r="X151" i="1"/>
  <c r="AA151" i="1"/>
  <c r="F153" i="1"/>
  <c r="I153" i="1"/>
  <c r="L153" i="1"/>
  <c r="O153" i="1"/>
  <c r="R153" i="1"/>
  <c r="X153" i="1"/>
  <c r="AA153" i="1"/>
  <c r="F155" i="1"/>
  <c r="I155" i="1"/>
  <c r="L155" i="1"/>
  <c r="O155" i="1"/>
  <c r="R155" i="1"/>
  <c r="X155" i="1"/>
  <c r="AA155" i="1"/>
  <c r="F157" i="1"/>
  <c r="I157" i="1"/>
  <c r="L157" i="1"/>
  <c r="O157" i="1"/>
  <c r="R157" i="1"/>
  <c r="X157" i="1"/>
  <c r="AA157" i="1"/>
  <c r="F159" i="1"/>
  <c r="I159" i="1"/>
  <c r="L159" i="1"/>
  <c r="O159" i="1"/>
  <c r="R159" i="1"/>
  <c r="X159" i="1"/>
  <c r="AA159" i="1"/>
  <c r="F161" i="1"/>
  <c r="I161" i="1"/>
  <c r="L161" i="1"/>
  <c r="O161" i="1"/>
  <c r="R161" i="1"/>
  <c r="X161" i="1"/>
  <c r="AA161" i="1"/>
  <c r="F167" i="1"/>
  <c r="I167" i="1"/>
  <c r="L167" i="1"/>
  <c r="O167" i="1"/>
  <c r="R167" i="1"/>
  <c r="X167" i="1"/>
  <c r="AA167" i="1"/>
  <c r="F168" i="1"/>
  <c r="I168" i="1"/>
  <c r="L168" i="1"/>
  <c r="O168" i="1"/>
  <c r="R168" i="1"/>
  <c r="X168" i="1"/>
  <c r="AA168" i="1"/>
  <c r="D169" i="1"/>
  <c r="E169" i="1"/>
  <c r="G169" i="1"/>
  <c r="H169" i="1"/>
  <c r="J169" i="1"/>
  <c r="K169" i="1"/>
  <c r="M169" i="1"/>
  <c r="N169" i="1"/>
  <c r="P169" i="1"/>
  <c r="Q169" i="1"/>
  <c r="V169" i="1"/>
  <c r="W169" i="1"/>
  <c r="Y169" i="1"/>
  <c r="Z169" i="1"/>
  <c r="F171" i="1"/>
  <c r="I171" i="1"/>
  <c r="L171" i="1"/>
  <c r="O171" i="1"/>
  <c r="R171" i="1"/>
  <c r="X171" i="1"/>
  <c r="AA171" i="1"/>
  <c r="D173" i="1"/>
  <c r="E173" i="1"/>
  <c r="G173" i="1"/>
  <c r="H173" i="1"/>
  <c r="J173" i="1"/>
  <c r="K173" i="1"/>
  <c r="M173" i="1"/>
  <c r="N173" i="1"/>
  <c r="P173" i="1"/>
  <c r="Q173" i="1"/>
  <c r="V173" i="1"/>
  <c r="W173" i="1"/>
  <c r="Y173" i="1"/>
  <c r="Z173" i="1"/>
  <c r="F177" i="1"/>
  <c r="I177" i="1"/>
  <c r="L177" i="1"/>
  <c r="L180" i="1" s="1"/>
  <c r="O177" i="1"/>
  <c r="R177" i="1"/>
  <c r="X177" i="1"/>
  <c r="AA177" i="1"/>
  <c r="F178" i="1"/>
  <c r="I178" i="1"/>
  <c r="L178" i="1"/>
  <c r="O178" i="1"/>
  <c r="R178" i="1"/>
  <c r="X178" i="1"/>
  <c r="AA178" i="1"/>
  <c r="F179" i="1"/>
  <c r="F180" i="1" s="1"/>
  <c r="I179" i="1"/>
  <c r="L179" i="1"/>
  <c r="O179" i="1"/>
  <c r="R179" i="1"/>
  <c r="X179" i="1"/>
  <c r="AA179" i="1"/>
  <c r="D180" i="1"/>
  <c r="E180" i="1"/>
  <c r="G180" i="1"/>
  <c r="H180" i="1"/>
  <c r="J180" i="1"/>
  <c r="K180" i="1"/>
  <c r="M180" i="1"/>
  <c r="N180" i="1"/>
  <c r="P180" i="1"/>
  <c r="Q180" i="1"/>
  <c r="V180" i="1"/>
  <c r="W180" i="1"/>
  <c r="Y180" i="1"/>
  <c r="Z180" i="1"/>
  <c r="F182" i="1"/>
  <c r="I182" i="1"/>
  <c r="L182" i="1"/>
  <c r="O182" i="1"/>
  <c r="R182" i="1"/>
  <c r="X182" i="1"/>
  <c r="AA182" i="1"/>
  <c r="F184" i="1"/>
  <c r="I184" i="1"/>
  <c r="L184" i="1"/>
  <c r="O184" i="1"/>
  <c r="R184" i="1"/>
  <c r="X184" i="1"/>
  <c r="AA184" i="1"/>
  <c r="F185" i="1"/>
  <c r="I185" i="1"/>
  <c r="L185" i="1"/>
  <c r="O185" i="1"/>
  <c r="R185" i="1"/>
  <c r="X185" i="1"/>
  <c r="X186" i="1" s="1"/>
  <c r="AA185" i="1"/>
  <c r="AA186" i="1" s="1"/>
  <c r="D186" i="1"/>
  <c r="E186" i="1"/>
  <c r="G186" i="1"/>
  <c r="H186" i="1"/>
  <c r="J186" i="1"/>
  <c r="K186" i="1"/>
  <c r="M186" i="1"/>
  <c r="N186" i="1"/>
  <c r="P186" i="1"/>
  <c r="Q186" i="1"/>
  <c r="V186" i="1"/>
  <c r="W186" i="1"/>
  <c r="Y186" i="1"/>
  <c r="Z186" i="1"/>
  <c r="F188" i="1"/>
  <c r="I188" i="1"/>
  <c r="L188" i="1"/>
  <c r="O188" i="1"/>
  <c r="R188" i="1"/>
  <c r="AA188" i="1"/>
  <c r="F191" i="1"/>
  <c r="I191" i="1"/>
  <c r="L191" i="1"/>
  <c r="O191" i="1"/>
  <c r="R191" i="1"/>
  <c r="X191" i="1"/>
  <c r="AA191" i="1"/>
  <c r="F192" i="1"/>
  <c r="I192" i="1"/>
  <c r="L192" i="1"/>
  <c r="O192" i="1"/>
  <c r="R192" i="1"/>
  <c r="X192" i="1"/>
  <c r="AA192" i="1"/>
  <c r="F193" i="1"/>
  <c r="I193" i="1"/>
  <c r="L193" i="1"/>
  <c r="O193" i="1"/>
  <c r="R193" i="1"/>
  <c r="X193" i="1"/>
  <c r="AA193" i="1"/>
  <c r="D194" i="1"/>
  <c r="D196" i="1" s="1"/>
  <c r="E194" i="1"/>
  <c r="E196" i="1" s="1"/>
  <c r="G194" i="1"/>
  <c r="G196" i="1" s="1"/>
  <c r="H194" i="1"/>
  <c r="H196" i="1" s="1"/>
  <c r="J194" i="1"/>
  <c r="J196" i="1" s="1"/>
  <c r="K194" i="1"/>
  <c r="K196" i="1" s="1"/>
  <c r="M196" i="1"/>
  <c r="N196" i="1"/>
  <c r="P194" i="1"/>
  <c r="P196" i="1" s="1"/>
  <c r="Q194" i="1"/>
  <c r="Q196" i="1" s="1"/>
  <c r="V194" i="1"/>
  <c r="V196" i="1" s="1"/>
  <c r="W194" i="1"/>
  <c r="W196" i="1" s="1"/>
  <c r="Y194" i="1"/>
  <c r="Y196" i="1" s="1"/>
  <c r="Z194" i="1"/>
  <c r="Z196" i="1" s="1"/>
  <c r="F216" i="1"/>
  <c r="I216" i="1"/>
  <c r="L216" i="1"/>
  <c r="O216" i="1"/>
  <c r="R216" i="1"/>
  <c r="X216" i="1"/>
  <c r="AA216" i="1"/>
  <c r="F217" i="1"/>
  <c r="I217" i="1"/>
  <c r="L217" i="1"/>
  <c r="O217" i="1"/>
  <c r="R217" i="1"/>
  <c r="X217" i="1"/>
  <c r="AA217" i="1"/>
  <c r="F218" i="1"/>
  <c r="I218" i="1"/>
  <c r="L218" i="1"/>
  <c r="O218" i="1"/>
  <c r="R218" i="1"/>
  <c r="X218" i="1"/>
  <c r="AA218" i="1"/>
  <c r="D220" i="1"/>
  <c r="E220" i="1"/>
  <c r="G220" i="1"/>
  <c r="H220" i="1"/>
  <c r="J220" i="1"/>
  <c r="K220" i="1"/>
  <c r="M220" i="1"/>
  <c r="N220" i="1"/>
  <c r="P220" i="1"/>
  <c r="Q220" i="1"/>
  <c r="V220" i="1"/>
  <c r="W220" i="1"/>
  <c r="Y220" i="1"/>
  <c r="Z220" i="1"/>
  <c r="Y163" i="1"/>
  <c r="Y222" i="1" s="1"/>
  <c r="AC18" i="1"/>
  <c r="AB18" i="1"/>
  <c r="AC173" i="1"/>
  <c r="AB173" i="1"/>
  <c r="AD200" i="1" l="1"/>
  <c r="X194" i="1"/>
  <c r="X196" i="1" s="1"/>
  <c r="X149" i="1"/>
  <c r="X163" i="1" s="1"/>
  <c r="X222" i="1" s="1"/>
  <c r="X105" i="1"/>
  <c r="V98" i="1"/>
  <c r="W98" i="1"/>
  <c r="AA46" i="1"/>
  <c r="AA42" i="1"/>
  <c r="R194" i="1"/>
  <c r="R196" i="1" s="1"/>
  <c r="R186" i="1"/>
  <c r="F169" i="1"/>
  <c r="P163" i="1"/>
  <c r="P222" i="1" s="1"/>
  <c r="R124" i="1"/>
  <c r="F110" i="1"/>
  <c r="R75" i="1"/>
  <c r="AD180" i="1"/>
  <c r="AA220" i="1"/>
  <c r="F220" i="1"/>
  <c r="I220" i="1"/>
  <c r="R42" i="1"/>
  <c r="Q163" i="1"/>
  <c r="Q222" i="1" s="1"/>
  <c r="O145" i="1"/>
  <c r="R105" i="1"/>
  <c r="F46" i="1"/>
  <c r="Z98" i="1"/>
  <c r="Y139" i="1"/>
  <c r="F186" i="1"/>
  <c r="W163" i="1"/>
  <c r="W222" i="1" s="1"/>
  <c r="F149" i="1"/>
  <c r="F163" i="1" s="1"/>
  <c r="F222" i="1" s="1"/>
  <c r="V163" i="1"/>
  <c r="V222" i="1" s="1"/>
  <c r="AA124" i="1"/>
  <c r="Z139" i="1"/>
  <c r="X124" i="1"/>
  <c r="V139" i="1"/>
  <c r="R135" i="1"/>
  <c r="R97" i="1"/>
  <c r="R46" i="1"/>
  <c r="R24" i="1"/>
  <c r="P139" i="1"/>
  <c r="O54" i="1"/>
  <c r="E139" i="1"/>
  <c r="X220" i="1"/>
  <c r="R220" i="1"/>
  <c r="O220" i="1"/>
  <c r="AA194" i="1"/>
  <c r="AA196" i="1" s="1"/>
  <c r="O186" i="1"/>
  <c r="AA180" i="1"/>
  <c r="X180" i="1"/>
  <c r="R180" i="1"/>
  <c r="AA169" i="1"/>
  <c r="X173" i="1"/>
  <c r="R149" i="1"/>
  <c r="R163" i="1" s="1"/>
  <c r="R222" i="1" s="1"/>
  <c r="AA135" i="1"/>
  <c r="AA118" i="1"/>
  <c r="X42" i="1"/>
  <c r="W139" i="1"/>
  <c r="Q98" i="1"/>
  <c r="Q139" i="1"/>
  <c r="P98" i="1"/>
  <c r="I118" i="1"/>
  <c r="I97" i="1"/>
  <c r="I24" i="1"/>
  <c r="E98" i="1"/>
  <c r="L220" i="1"/>
  <c r="L194" i="1"/>
  <c r="L196" i="1" s="1"/>
  <c r="I194" i="1"/>
  <c r="I196" i="1" s="1"/>
  <c r="I186" i="1"/>
  <c r="F173" i="1"/>
  <c r="I169" i="1"/>
  <c r="R169" i="1"/>
  <c r="D163" i="1"/>
  <c r="D222" i="1" s="1"/>
  <c r="AA145" i="1"/>
  <c r="AA163" i="1" s="1"/>
  <c r="AA222" i="1" s="1"/>
  <c r="AD126" i="1"/>
  <c r="D139" i="1"/>
  <c r="Y98" i="1"/>
  <c r="X24" i="1"/>
  <c r="L118" i="1"/>
  <c r="G139" i="1"/>
  <c r="O194" i="1"/>
  <c r="L186" i="1"/>
  <c r="O180" i="1"/>
  <c r="I180" i="1"/>
  <c r="O169" i="1"/>
  <c r="L173" i="1"/>
  <c r="I173" i="1"/>
  <c r="L169" i="1"/>
  <c r="O149" i="1"/>
  <c r="I149" i="1"/>
  <c r="N163" i="1"/>
  <c r="N222" i="1" s="1"/>
  <c r="H163" i="1"/>
  <c r="H222" i="1" s="1"/>
  <c r="I163" i="1"/>
  <c r="I222" i="1" s="1"/>
  <c r="M163" i="1"/>
  <c r="M222" i="1" s="1"/>
  <c r="L145" i="1"/>
  <c r="O135" i="1"/>
  <c r="H139" i="1"/>
  <c r="I135" i="1"/>
  <c r="O124" i="1"/>
  <c r="L124" i="1"/>
  <c r="N139" i="1"/>
  <c r="M139" i="1"/>
  <c r="J139" i="1"/>
  <c r="I124" i="1"/>
  <c r="K139" i="1"/>
  <c r="X97" i="1"/>
  <c r="AA97" i="1"/>
  <c r="AD114" i="1"/>
  <c r="O105" i="1"/>
  <c r="L105" i="1"/>
  <c r="I105" i="1"/>
  <c r="AD100" i="1"/>
  <c r="H98" i="1"/>
  <c r="I75" i="1"/>
  <c r="K98" i="1"/>
  <c r="O88" i="1"/>
  <c r="L75" i="1"/>
  <c r="J98" i="1"/>
  <c r="G98" i="1"/>
  <c r="N98" i="1"/>
  <c r="M98" i="1"/>
  <c r="L88" i="1"/>
  <c r="AA69" i="1"/>
  <c r="X69" i="1"/>
  <c r="R69" i="1"/>
  <c r="L69" i="1"/>
  <c r="L135" i="1"/>
  <c r="O46" i="1"/>
  <c r="O42" i="1"/>
  <c r="L42" i="1"/>
  <c r="AA18" i="1"/>
  <c r="X35" i="1"/>
  <c r="R18" i="1"/>
  <c r="F35" i="1"/>
  <c r="X19" i="1"/>
  <c r="I42" i="1"/>
  <c r="AD26" i="1"/>
  <c r="L18" i="1"/>
  <c r="O18" i="1"/>
  <c r="I18" i="1"/>
  <c r="I19" i="1"/>
  <c r="F19" i="1"/>
  <c r="F194" i="1"/>
  <c r="F196" i="1" s="1"/>
  <c r="AA173" i="1"/>
  <c r="R88" i="1"/>
  <c r="X169" i="1"/>
  <c r="O19" i="1"/>
  <c r="F42" i="1"/>
  <c r="X135" i="1"/>
  <c r="O35" i="1"/>
  <c r="L24" i="1"/>
  <c r="F118" i="1"/>
  <c r="L163" i="1"/>
  <c r="L222" i="1" s="1"/>
  <c r="G163" i="1"/>
  <c r="G222" i="1" s="1"/>
  <c r="AA105" i="1"/>
  <c r="X110" i="1"/>
  <c r="X75" i="1"/>
  <c r="O97" i="1"/>
  <c r="O69" i="1"/>
  <c r="L54" i="1"/>
  <c r="I110" i="1"/>
  <c r="I88" i="1"/>
  <c r="I46" i="1"/>
  <c r="F124" i="1"/>
  <c r="F24" i="1"/>
  <c r="O196" i="1"/>
  <c r="X54" i="1"/>
  <c r="F75" i="1"/>
  <c r="L97" i="1"/>
  <c r="O173" i="1"/>
  <c r="AA75" i="1"/>
  <c r="R54" i="1"/>
  <c r="O75" i="1"/>
  <c r="I69" i="1"/>
  <c r="X18" i="1"/>
  <c r="R110" i="1"/>
  <c r="R35" i="1"/>
  <c r="L46" i="1"/>
  <c r="F69" i="1"/>
  <c r="R173" i="1"/>
  <c r="E163" i="1"/>
  <c r="E222" i="1" s="1"/>
  <c r="AA88" i="1"/>
  <c r="AA35" i="1"/>
  <c r="AA19" i="1"/>
  <c r="X88" i="1"/>
  <c r="R118" i="1"/>
  <c r="O110" i="1"/>
  <c r="L110" i="1"/>
  <c r="L19" i="1"/>
  <c r="O118" i="1"/>
  <c r="I35" i="1"/>
  <c r="R19" i="1"/>
  <c r="F97" i="1"/>
  <c r="AC196" i="1"/>
  <c r="AB196" i="1"/>
  <c r="L35" i="1"/>
  <c r="AB163" i="1"/>
  <c r="F135" i="1"/>
  <c r="D98" i="1"/>
  <c r="F88" i="1"/>
  <c r="AB139" i="1"/>
  <c r="F18" i="1"/>
  <c r="AD5" i="1"/>
  <c r="AD124" i="1" l="1"/>
  <c r="AD24" i="1"/>
  <c r="AD105" i="1"/>
  <c r="AD110" i="1"/>
  <c r="O98" i="1"/>
  <c r="AD145" i="1"/>
  <c r="I98" i="1"/>
  <c r="R139" i="1"/>
  <c r="X98" i="1"/>
  <c r="AD169" i="1"/>
  <c r="X139" i="1"/>
  <c r="O163" i="1"/>
  <c r="O222" i="1" s="1"/>
  <c r="AA139" i="1"/>
  <c r="AD186" i="1"/>
  <c r="R98" i="1"/>
  <c r="L139" i="1"/>
  <c r="F98" i="1"/>
  <c r="F139" i="1"/>
  <c r="AC163" i="1"/>
  <c r="O139" i="1"/>
  <c r="I139" i="1"/>
  <c r="AD194" i="1"/>
  <c r="AD196" i="1" s="1"/>
  <c r="AD149" i="1"/>
  <c r="AD163" i="1" s="1"/>
  <c r="AC139" i="1"/>
  <c r="AA98" i="1"/>
  <c r="AD75" i="1"/>
  <c r="AD97" i="1"/>
  <c r="AD88" i="1"/>
  <c r="L98" i="1"/>
  <c r="AD69" i="1"/>
  <c r="AD42" i="1"/>
  <c r="AD46" i="1" s="1"/>
  <c r="AD35" i="1"/>
  <c r="AD19" i="1"/>
  <c r="AD118" i="1"/>
  <c r="AD173" i="1"/>
  <c r="AB98" i="1"/>
  <c r="AC98" i="1"/>
  <c r="AD18" i="1"/>
  <c r="AD139" i="1" l="1"/>
  <c r="AD98" i="1"/>
</calcChain>
</file>

<file path=xl/comments1.xml><?xml version="1.0" encoding="utf-8"?>
<comments xmlns="http://schemas.openxmlformats.org/spreadsheetml/2006/main">
  <authors>
    <author>dktsang</author>
  </authors>
  <commentList>
    <comment ref="A137" authorId="0" shape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<sst xmlns="http://schemas.openxmlformats.org/spreadsheetml/2006/main" count="215" uniqueCount="189">
  <si>
    <t>SON Total</t>
  </si>
  <si>
    <t>Nursing Second BSN</t>
  </si>
  <si>
    <t>Nursing Completion Sequence</t>
  </si>
  <si>
    <t>Nursing</t>
  </si>
  <si>
    <t>School of Nursing</t>
  </si>
  <si>
    <t>SHS Total</t>
  </si>
  <si>
    <t>Wellness, Health Promotion</t>
  </si>
  <si>
    <t>Biomedical Diagnostic &amp; Therapeutic Science (Bachelor's)</t>
  </si>
  <si>
    <t>6040/41</t>
  </si>
  <si>
    <t>Occupational Safety &amp; Health</t>
  </si>
  <si>
    <t>Health Sciences</t>
  </si>
  <si>
    <t>Applied Health Science</t>
  </si>
  <si>
    <t>School of Health Sciences</t>
  </si>
  <si>
    <t>SECS Total</t>
  </si>
  <si>
    <t>Total</t>
  </si>
  <si>
    <t>Engineering Physics</t>
  </si>
  <si>
    <t>Engineering Biology</t>
  </si>
  <si>
    <t>Engineering Chemistry</t>
  </si>
  <si>
    <t>Joint with College of Arts and Sciences</t>
  </si>
  <si>
    <t>Mechanical Engineering</t>
  </si>
  <si>
    <t>Systems Engineering Total</t>
  </si>
  <si>
    <t>Industrial &amp; Systems Engineering</t>
  </si>
  <si>
    <t xml:space="preserve">Systems Engineering </t>
  </si>
  <si>
    <t>Electrical Engineering</t>
  </si>
  <si>
    <t>CSE Total</t>
  </si>
  <si>
    <t>Computer Engineering</t>
  </si>
  <si>
    <t>Information Technology</t>
  </si>
  <si>
    <t>Computer Science</t>
  </si>
  <si>
    <t>School of Engineering &amp; Computer Science</t>
  </si>
  <si>
    <t>SEHS Total</t>
  </si>
  <si>
    <t>Elementary Education</t>
  </si>
  <si>
    <t>HRD Totals</t>
  </si>
  <si>
    <t>Human Services</t>
  </si>
  <si>
    <t>Human Resource Development</t>
  </si>
  <si>
    <t>School of Education &amp; Human Services</t>
  </si>
  <si>
    <t>SBA Total</t>
  </si>
  <si>
    <t>Production Operations Mgt</t>
  </si>
  <si>
    <t>Human Resource Management</t>
  </si>
  <si>
    <t>Marketing</t>
  </si>
  <si>
    <t>Management Information Systems</t>
  </si>
  <si>
    <t>Management</t>
  </si>
  <si>
    <t>Finance</t>
  </si>
  <si>
    <t>Economics Total</t>
  </si>
  <si>
    <t>Business Economics</t>
  </si>
  <si>
    <t>Economics</t>
  </si>
  <si>
    <t>Accounting Total</t>
  </si>
  <si>
    <t>Financial Inform. Systems</t>
  </si>
  <si>
    <t>Accounting</t>
  </si>
  <si>
    <t>School of Business Administration</t>
  </si>
  <si>
    <t>CAS Total</t>
  </si>
  <si>
    <t>Economics (BA)</t>
  </si>
  <si>
    <t>Interdisciplinary Totals</t>
  </si>
  <si>
    <t>Independent Major</t>
  </si>
  <si>
    <t>Women &amp; Gender Studies</t>
  </si>
  <si>
    <t>Women's Studies</t>
  </si>
  <si>
    <t>Latin American Lang &amp; Civ</t>
  </si>
  <si>
    <t>Latin American Studies</t>
  </si>
  <si>
    <t>1610/1615</t>
  </si>
  <si>
    <t>East Asian Studies</t>
  </si>
  <si>
    <t>African Studies</t>
  </si>
  <si>
    <t>Writing &amp; Rhetoric</t>
  </si>
  <si>
    <t>Anthropology/Sociology Totals</t>
  </si>
  <si>
    <t>Social Work</t>
  </si>
  <si>
    <t>2820/30</t>
  </si>
  <si>
    <t>Sociology</t>
  </si>
  <si>
    <t>Anthropology</t>
  </si>
  <si>
    <t>Sociology &amp; Anthropology</t>
  </si>
  <si>
    <t>Communication &amp; Journalism Totals</t>
  </si>
  <si>
    <t>Journalism</t>
  </si>
  <si>
    <t>2705/15</t>
  </si>
  <si>
    <t>Communication Arts</t>
  </si>
  <si>
    <t>Psychology</t>
  </si>
  <si>
    <t>Political Science/Public Administration Totals</t>
  </si>
  <si>
    <t>Public Administration</t>
  </si>
  <si>
    <t>Political Science</t>
  </si>
  <si>
    <t>International Relations</t>
  </si>
  <si>
    <t>Physics Totals</t>
  </si>
  <si>
    <t>Medical Physics</t>
  </si>
  <si>
    <t>Physics</t>
  </si>
  <si>
    <t>2375/80</t>
  </si>
  <si>
    <t>Philosophy</t>
  </si>
  <si>
    <t>MTD Total</t>
  </si>
  <si>
    <t>Total Theatre</t>
  </si>
  <si>
    <t>Theatre Design &amp; Technology</t>
  </si>
  <si>
    <t>Theatre</t>
  </si>
  <si>
    <t>Musical Theatre (BFA)</t>
  </si>
  <si>
    <t>Theatre Production</t>
  </si>
  <si>
    <t>Theatr Performance-Performing arts</t>
  </si>
  <si>
    <t>Music Theatre-Performing Arts</t>
  </si>
  <si>
    <t>Total Music</t>
  </si>
  <si>
    <t>Choral/General Music Education/Performance</t>
  </si>
  <si>
    <t>Instrumental/General Music Ed.</t>
  </si>
  <si>
    <t>Music:  Vocal Performance</t>
  </si>
  <si>
    <t>Music:  Piano Performance</t>
  </si>
  <si>
    <t>Music:Composition</t>
  </si>
  <si>
    <t>Music Education</t>
  </si>
  <si>
    <t>Choral/General Music Education</t>
  </si>
  <si>
    <t>Music:Organ Performance</t>
  </si>
  <si>
    <t>Music:Instrumental Performance</t>
  </si>
  <si>
    <t>Music: Gen. Performance</t>
  </si>
  <si>
    <t>Total Dance</t>
  </si>
  <si>
    <t>Dance</t>
  </si>
  <si>
    <t>Dance/Performing Arts</t>
  </si>
  <si>
    <t>Visual and Performing Arts</t>
  </si>
  <si>
    <t>Modern Language Total</t>
  </si>
  <si>
    <t>Modified Major in Spanish</t>
  </si>
  <si>
    <t>Spanish Language/Literature</t>
  </si>
  <si>
    <t>Japanese</t>
  </si>
  <si>
    <t>Modified Major in French</t>
  </si>
  <si>
    <t>French</t>
  </si>
  <si>
    <t>Modified Major in German</t>
  </si>
  <si>
    <t>German w/conc. in German Studies</t>
  </si>
  <si>
    <t>German Language/Literature</t>
  </si>
  <si>
    <t>Two Modern Languages</t>
  </si>
  <si>
    <t>Mathematics Total</t>
  </si>
  <si>
    <t>Applied Statistics</t>
  </si>
  <si>
    <t>Mathematics</t>
  </si>
  <si>
    <t>1705/10</t>
  </si>
  <si>
    <t>Linguistics</t>
  </si>
  <si>
    <t>History</t>
  </si>
  <si>
    <t>English Total</t>
  </si>
  <si>
    <t>Cinema Studies</t>
  </si>
  <si>
    <t>English Concentration in Linguistics</t>
  </si>
  <si>
    <t>English</t>
  </si>
  <si>
    <t>Chemistry Total</t>
  </si>
  <si>
    <t>1260/1</t>
  </si>
  <si>
    <t>Env. Hlth Spec/Toxic Subs Cntrl</t>
  </si>
  <si>
    <t>Env. Hlth Spec/Occ Hlth Safety</t>
  </si>
  <si>
    <t>1250/1</t>
  </si>
  <si>
    <t>Env. Hlth Spec/Env Res. Mgt</t>
  </si>
  <si>
    <t>1245/6</t>
  </si>
  <si>
    <t>Env. Hlth Spec/Public Health</t>
  </si>
  <si>
    <t>Chemistry</t>
  </si>
  <si>
    <t>Biochemistry</t>
  </si>
  <si>
    <t xml:space="preserve">Biological Sciences Total </t>
  </si>
  <si>
    <t xml:space="preserve">Biological Sci. with Spec. in Microbiology </t>
  </si>
  <si>
    <t>Biological Sci. with Spec. in Cell/Molecular Bio</t>
  </si>
  <si>
    <t>Biological Sciences</t>
  </si>
  <si>
    <t>Art &amp; Art History Total</t>
  </si>
  <si>
    <t>Total Studio Art</t>
  </si>
  <si>
    <t>Studio Art K-12 Spec/New Media</t>
  </si>
  <si>
    <t>Studio Art Spec/New Media</t>
  </si>
  <si>
    <t>Studio Art K-12 Spec/Photography</t>
  </si>
  <si>
    <t>Studio Art Spec/Photography</t>
  </si>
  <si>
    <t>Studio Art K-12 Spec/Painting</t>
  </si>
  <si>
    <t>Studio Art Spec/Painting</t>
  </si>
  <si>
    <t>1076/1071</t>
  </si>
  <si>
    <t>Studio Art K-12</t>
  </si>
  <si>
    <t>Studio Art Spec/Drawing</t>
  </si>
  <si>
    <t>Studio Art</t>
  </si>
  <si>
    <t>Art History</t>
  </si>
  <si>
    <t>COLLEGE OF ARTS AND SCIENCES</t>
  </si>
  <si>
    <t>Bachelor's General Studies/Integrative Studies</t>
  </si>
  <si>
    <t>UNIVERSITY PROGRAMS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</si>
  <si>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</si>
  <si>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</si>
  <si>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</si>
  <si>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</si>
  <si>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</si>
  <si>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</si>
  <si>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</si>
  <si>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</si>
  <si>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</si>
  <si>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</si>
  <si>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</si>
  <si>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</si>
  <si>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</si>
  <si>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GRAND TOTAL</t>
  </si>
  <si>
    <t>Env. Hlth Spec Env Sustn Res Mgt</t>
  </si>
  <si>
    <t>Env. Hlth Spec Env Hlth</t>
  </si>
  <si>
    <t>English/Second Cert</t>
  </si>
  <si>
    <t>History/Second Cert</t>
  </si>
  <si>
    <t>History Total</t>
  </si>
  <si>
    <t>Mathematics/Second Cert</t>
  </si>
  <si>
    <t>French with K-12 Certification</t>
  </si>
  <si>
    <t>German with K-12 Certificate</t>
  </si>
  <si>
    <t>Spanish with K-12 Certificate</t>
  </si>
  <si>
    <t>Acting</t>
  </si>
  <si>
    <t>Physics/Secondary Cert.</t>
  </si>
  <si>
    <t>2012-2013 Degrees Awarded by Gender and Ethnicity</t>
  </si>
  <si>
    <t>Creative Writing</t>
  </si>
  <si>
    <t>Actuarial Science</t>
  </si>
  <si>
    <t>Latin American Language/Civ.</t>
  </si>
  <si>
    <t>Psychology Totals</t>
  </si>
  <si>
    <t>Psychology/Conc Ling</t>
  </si>
  <si>
    <t>6062/63/65/66/67/68</t>
  </si>
  <si>
    <t>Biomedical Diagnostic &amp; Therapeutic Science</t>
  </si>
  <si>
    <t>6061/62/63/65/66/67/68</t>
  </si>
  <si>
    <t>Native Hawaiian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</si>
</sst>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/>
    <xf numFmtId="0" fontId="2" fillId="0" borderId="7" xfId="0" applyFont="1" applyFill="1" applyBorder="1" applyAlignment="1">
      <alignment horizontal="center" vertical="center"/>
    </xf>
    <xf numFmtId="0" fontId="2" fillId="0" borderId="0" xfId="0" applyFont="1"/>
    <xf numFmtId="3" fontId="1" fillId="2" borderId="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/>
    <xf numFmtId="3" fontId="1" fillId="2" borderId="4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3" fontId="5" fillId="16" borderId="4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/>
    </xf>
    <xf numFmtId="0" fontId="6" fillId="16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0" xfId="0" applyFont="1" applyFill="1" applyAlignment="1"/>
    <xf numFmtId="0" fontId="1" fillId="0" borderId="0" xfId="0" applyFont="1" applyBorder="1"/>
    <xf numFmtId="0" fontId="0" fillId="0" borderId="0" xfId="0" applyFill="1"/>
    <xf numFmtId="0" fontId="5" fillId="16" borderId="0" xfId="0" applyFont="1" applyFill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3" fontId="2" fillId="14" borderId="5" xfId="0" applyNumberFormat="1" applyFont="1" applyFill="1" applyBorder="1" applyAlignment="1" applyProtection="1">
      <alignment vertical="center"/>
    </xf>
    <xf numFmtId="3" fontId="2" fillId="14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1" fillId="2" borderId="0" xfId="0" applyNumberFormat="1" applyFont="1" applyFill="1" applyAlignment="1" applyProtection="1">
      <alignment vertical="center"/>
    </xf>
    <xf numFmtId="3" fontId="1" fillId="2" borderId="5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3" fontId="2" fillId="2" borderId="5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 wrapText="1"/>
    </xf>
    <xf numFmtId="3" fontId="2" fillId="2" borderId="0" xfId="0" applyNumberFormat="1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0" fontId="2" fillId="14" borderId="3" xfId="0" applyFont="1" applyFill="1" applyBorder="1" applyAlignment="1" applyProtection="1">
      <alignment vertical="center"/>
    </xf>
    <xf numFmtId="0" fontId="2" fillId="14" borderId="2" xfId="0" applyFont="1" applyFill="1" applyBorder="1" applyAlignment="1" applyProtection="1">
      <alignment vertical="center"/>
    </xf>
    <xf numFmtId="0" fontId="2" fillId="14" borderId="1" xfId="0" applyFont="1" applyFill="1" applyBorder="1" applyAlignment="1" applyProtection="1">
      <alignment vertical="center"/>
    </xf>
    <xf numFmtId="0" fontId="1" fillId="0" borderId="0" xfId="0" applyFont="1" applyProtection="1"/>
    <xf numFmtId="0" fontId="3" fillId="0" borderId="5" xfId="0" applyFont="1" applyBorder="1" applyProtection="1"/>
    <xf numFmtId="0" fontId="3" fillId="0" borderId="0" xfId="0" applyFont="1" applyProtection="1"/>
    <xf numFmtId="0" fontId="3" fillId="0" borderId="9" xfId="0" applyFont="1" applyBorder="1" applyProtection="1"/>
    <xf numFmtId="3" fontId="2" fillId="14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3" fontId="2" fillId="14" borderId="3" xfId="0" applyNumberFormat="1" applyFont="1" applyFill="1" applyBorder="1" applyAlignment="1" applyProtection="1">
      <alignment vertical="center"/>
    </xf>
    <xf numFmtId="3" fontId="2" fillId="14" borderId="2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vertical="center"/>
    </xf>
    <xf numFmtId="0" fontId="2" fillId="13" borderId="2" xfId="0" applyFont="1" applyFill="1" applyBorder="1" applyAlignment="1" applyProtection="1">
      <alignment vertical="center"/>
    </xf>
    <xf numFmtId="0" fontId="2" fillId="13" borderId="2" xfId="0" applyFont="1" applyFill="1" applyBorder="1" applyAlignment="1" applyProtection="1">
      <alignment horizontal="center" vertical="center"/>
    </xf>
    <xf numFmtId="0" fontId="2" fillId="13" borderId="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3" fontId="2" fillId="0" borderId="11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vertical="center"/>
    </xf>
    <xf numFmtId="0" fontId="2" fillId="11" borderId="3" xfId="0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horizontal="center" vertical="center"/>
    </xf>
    <xf numFmtId="0" fontId="2" fillId="11" borderId="2" xfId="0" applyFont="1" applyFill="1" applyBorder="1" applyAlignment="1" applyProtection="1">
      <alignment vertical="center"/>
    </xf>
    <xf numFmtId="3" fontId="2" fillId="11" borderId="1" xfId="0" applyNumberFormat="1" applyFont="1" applyFill="1" applyBorder="1" applyAlignment="1" applyProtection="1">
      <alignment vertical="center"/>
    </xf>
    <xf numFmtId="0" fontId="2" fillId="12" borderId="2" xfId="0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</xf>
    <xf numFmtId="3" fontId="2" fillId="11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0" fontId="2" fillId="9" borderId="2" xfId="0" applyFont="1" applyFill="1" applyBorder="1" applyAlignment="1" applyProtection="1">
      <alignment vertical="center"/>
    </xf>
    <xf numFmtId="0" fontId="2" fillId="9" borderId="2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vertical="center"/>
    </xf>
    <xf numFmtId="3" fontId="2" fillId="9" borderId="3" xfId="0" applyNumberFormat="1" applyFont="1" applyFill="1" applyBorder="1" applyAlignment="1" applyProtection="1">
      <alignment vertical="center"/>
    </xf>
    <xf numFmtId="0" fontId="2" fillId="9" borderId="1" xfId="0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3" fontId="2" fillId="5" borderId="3" xfId="0" applyNumberFormat="1" applyFont="1" applyFill="1" applyBorder="1" applyAlignment="1" applyProtection="1">
      <alignment vertical="center"/>
    </xf>
    <xf numFmtId="3" fontId="2" fillId="5" borderId="2" xfId="0" applyNumberFormat="1" applyFont="1" applyFill="1" applyBorder="1" applyAlignment="1" applyProtection="1">
      <alignment vertical="center"/>
    </xf>
    <xf numFmtId="3" fontId="2" fillId="5" borderId="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0" fontId="2" fillId="17" borderId="2" xfId="0" applyFont="1" applyFill="1" applyBorder="1" applyAlignment="1" applyProtection="1">
      <alignment vertical="center"/>
    </xf>
    <xf numFmtId="0" fontId="2" fillId="17" borderId="2" xfId="0" applyFont="1" applyFill="1" applyBorder="1" applyAlignment="1" applyProtection="1">
      <alignment horizontal="center" vertical="center"/>
    </xf>
    <xf numFmtId="0" fontId="2" fillId="17" borderId="1" xfId="0" applyFont="1" applyFill="1" applyBorder="1" applyAlignment="1" applyProtection="1">
      <alignment horizontal="center" vertical="center"/>
    </xf>
    <xf numFmtId="0" fontId="2" fillId="17" borderId="1" xfId="0" applyFont="1" applyFill="1" applyBorder="1" applyAlignment="1" applyProtection="1">
      <alignment vertical="center"/>
    </xf>
    <xf numFmtId="3" fontId="2" fillId="17" borderId="2" xfId="0" applyNumberFormat="1" applyFont="1" applyFill="1" applyBorder="1" applyAlignment="1" applyProtection="1">
      <alignment vertical="center"/>
    </xf>
    <xf numFmtId="3" fontId="2" fillId="17" borderId="1" xfId="0" applyNumberFormat="1" applyFont="1" applyFill="1" applyBorder="1" applyAlignment="1" applyProtection="1">
      <alignment vertical="center"/>
    </xf>
    <xf numFmtId="3" fontId="2" fillId="13" borderId="2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5" fillId="16" borderId="0" xfId="0" applyFont="1" applyFill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3" fontId="5" fillId="16" borderId="5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11" borderId="3" xfId="0" applyFont="1" applyFill="1" applyBorder="1" applyAlignment="1" applyProtection="1">
      <alignment horizontal="left" vertical="center"/>
    </xf>
    <xf numFmtId="0" fontId="2" fillId="11" borderId="2" xfId="0" applyFont="1" applyFill="1" applyBorder="1" applyAlignment="1" applyProtection="1">
      <alignment horizontal="left" vertical="center"/>
    </xf>
    <xf numFmtId="0" fontId="2" fillId="11" borderId="1" xfId="0" applyFont="1" applyFill="1" applyBorder="1" applyAlignment="1" applyProtection="1">
      <alignment horizontal="left" vertical="center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left" vertical="center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2" xfId="0" applyFont="1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22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2" x14ac:dyDescent="0.25"/>
  <cols>
    <col min="1" max="1" width="60.6640625" style="1" bestFit="1" customWidth="1"/>
    <col min="2" max="2" width="10.5546875" style="1" bestFit="1" customWidth="1"/>
    <col min="3" max="3" width="9.109375" style="1" customWidth="1"/>
    <col min="7" max="18" width="9.109375" customWidth="1"/>
  </cols>
  <sheetData>
    <row r="1" spans="1:30" ht="15.6" x14ac:dyDescent="0.3">
      <c r="A1" s="56" t="s">
        <v>179</v>
      </c>
      <c r="B1" s="3"/>
      <c r="C1" s="3"/>
      <c r="D1" s="6"/>
      <c r="E1" s="5"/>
      <c r="F1" s="55"/>
      <c r="G1" s="4"/>
      <c r="H1" s="4"/>
      <c r="I1" s="4"/>
      <c r="J1" s="6"/>
      <c r="K1" s="5"/>
      <c r="L1" s="55"/>
      <c r="M1" s="5"/>
      <c r="N1" s="4"/>
      <c r="O1" s="4"/>
      <c r="P1" s="5"/>
      <c r="Q1" s="4"/>
      <c r="R1" s="4"/>
      <c r="S1" s="6"/>
      <c r="T1" s="5"/>
      <c r="U1" s="55"/>
      <c r="V1" s="4"/>
      <c r="W1" s="4"/>
      <c r="X1" s="4"/>
      <c r="Y1" s="6"/>
      <c r="Z1" s="5"/>
      <c r="AA1" s="55"/>
      <c r="AB1" s="54"/>
      <c r="AC1" s="54"/>
      <c r="AD1" s="53"/>
    </row>
    <row r="2" spans="1:30" x14ac:dyDescent="0.25">
      <c r="A2" s="52"/>
      <c r="B2" s="200" t="s">
        <v>166</v>
      </c>
      <c r="C2" s="43" t="s">
        <v>165</v>
      </c>
      <c r="D2" s="194" t="s">
        <v>164</v>
      </c>
      <c r="E2" s="195"/>
      <c r="F2" s="196"/>
      <c r="G2" s="193" t="s">
        <v>163</v>
      </c>
      <c r="H2" s="193"/>
      <c r="I2" s="193"/>
      <c r="J2" s="194" t="s">
        <v>162</v>
      </c>
      <c r="K2" s="195"/>
      <c r="L2" s="196"/>
      <c r="M2" s="193" t="s">
        <v>161</v>
      </c>
      <c r="N2" s="193"/>
      <c r="O2" s="193"/>
      <c r="P2" s="193" t="s">
        <v>160</v>
      </c>
      <c r="Q2" s="193"/>
      <c r="R2" s="193"/>
      <c r="S2" s="194" t="s">
        <v>188</v>
      </c>
      <c r="T2" s="195"/>
      <c r="U2" s="196"/>
      <c r="V2" s="193" t="s">
        <v>159</v>
      </c>
      <c r="W2" s="193"/>
      <c r="X2" s="193"/>
      <c r="Y2" s="194" t="s">
        <v>158</v>
      </c>
      <c r="Z2" s="195"/>
      <c r="AA2" s="196"/>
      <c r="AB2" s="197" t="s">
        <v>14</v>
      </c>
      <c r="AC2" s="198"/>
      <c r="AD2" s="199"/>
    </row>
    <row r="3" spans="1:30" ht="13.8" thickBot="1" x14ac:dyDescent="0.3">
      <c r="A3" s="52"/>
      <c r="B3" s="201"/>
      <c r="C3" s="51" t="s">
        <v>157</v>
      </c>
      <c r="D3" s="49" t="s">
        <v>155</v>
      </c>
      <c r="E3" s="48" t="s">
        <v>156</v>
      </c>
      <c r="F3" s="47" t="s">
        <v>14</v>
      </c>
      <c r="G3" s="50" t="s">
        <v>155</v>
      </c>
      <c r="H3" s="50" t="s">
        <v>154</v>
      </c>
      <c r="I3" s="50" t="s">
        <v>14</v>
      </c>
      <c r="J3" s="45" t="s">
        <v>155</v>
      </c>
      <c r="K3" s="44" t="s">
        <v>154</v>
      </c>
      <c r="L3" s="43" t="s">
        <v>14</v>
      </c>
      <c r="M3" s="49" t="s">
        <v>155</v>
      </c>
      <c r="N3" s="46" t="s">
        <v>154</v>
      </c>
      <c r="O3" s="46" t="s">
        <v>14</v>
      </c>
      <c r="P3" s="60" t="s">
        <v>155</v>
      </c>
      <c r="Q3" s="59" t="s">
        <v>154</v>
      </c>
      <c r="R3" s="59" t="s">
        <v>14</v>
      </c>
      <c r="S3" s="60" t="s">
        <v>155</v>
      </c>
      <c r="T3" s="61" t="s">
        <v>154</v>
      </c>
      <c r="U3" s="62" t="s">
        <v>14</v>
      </c>
      <c r="V3" s="46" t="s">
        <v>155</v>
      </c>
      <c r="W3" s="46" t="s">
        <v>154</v>
      </c>
      <c r="X3" s="46" t="s">
        <v>14</v>
      </c>
      <c r="Y3" s="45" t="s">
        <v>155</v>
      </c>
      <c r="Z3" s="44" t="s">
        <v>154</v>
      </c>
      <c r="AA3" s="43" t="s">
        <v>14</v>
      </c>
      <c r="AB3" s="42" t="s">
        <v>155</v>
      </c>
      <c r="AC3" s="42" t="s">
        <v>154</v>
      </c>
      <c r="AD3" s="41" t="s">
        <v>14</v>
      </c>
    </row>
    <row r="4" spans="1:30" ht="13.8" thickBot="1" x14ac:dyDescent="0.3">
      <c r="A4" s="205" t="s">
        <v>153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9" customFormat="1" ht="13.8" thickBot="1" x14ac:dyDescent="0.3">
      <c r="A5" s="40" t="s">
        <v>152</v>
      </c>
      <c r="B5" s="8">
        <v>7605</v>
      </c>
      <c r="C5" s="2">
        <v>5</v>
      </c>
      <c r="D5" s="38">
        <v>41</v>
      </c>
      <c r="E5" s="38">
        <v>40</v>
      </c>
      <c r="F5" s="36">
        <f>D5+E5</f>
        <v>81</v>
      </c>
      <c r="G5" s="39">
        <v>5</v>
      </c>
      <c r="H5" s="39">
        <v>4</v>
      </c>
      <c r="I5" s="34">
        <f>G5+H5</f>
        <v>9</v>
      </c>
      <c r="J5" s="35">
        <v>0</v>
      </c>
      <c r="K5" s="35">
        <v>0</v>
      </c>
      <c r="L5" s="34">
        <f>J5+K5</f>
        <v>0</v>
      </c>
      <c r="M5" s="38">
        <v>1</v>
      </c>
      <c r="N5" s="37">
        <v>5</v>
      </c>
      <c r="O5" s="36">
        <f>M5+N5</f>
        <v>6</v>
      </c>
      <c r="P5" s="38">
        <v>3</v>
      </c>
      <c r="Q5" s="37">
        <v>0</v>
      </c>
      <c r="R5" s="36">
        <f>P5+Q5</f>
        <v>3</v>
      </c>
      <c r="S5" s="38">
        <v>0</v>
      </c>
      <c r="T5" s="38">
        <v>0</v>
      </c>
      <c r="U5" s="36">
        <f>S5+T5</f>
        <v>0</v>
      </c>
      <c r="V5" s="37">
        <v>0</v>
      </c>
      <c r="W5" s="37">
        <v>0</v>
      </c>
      <c r="X5" s="36">
        <f>V5+W5</f>
        <v>0</v>
      </c>
      <c r="Y5" s="35">
        <v>3</v>
      </c>
      <c r="Z5" s="35">
        <v>2</v>
      </c>
      <c r="AA5" s="34">
        <f>Y5+Z5</f>
        <v>5</v>
      </c>
      <c r="AB5" s="33">
        <f>D5+G5+J5+M5+P5+S5+V5+Y5</f>
        <v>53</v>
      </c>
      <c r="AC5" s="33">
        <f>E5+H5+K5+N5+Q5+T5+W5+Z5</f>
        <v>51</v>
      </c>
      <c r="AD5" s="32">
        <f>F5+I5+L5+O5+R5+X5+AA5</f>
        <v>104</v>
      </c>
    </row>
    <row r="6" spans="1:30" ht="13.8" thickBot="1" x14ac:dyDescent="0.3">
      <c r="A6" s="202" t="s">
        <v>151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4"/>
    </row>
    <row r="7" spans="1:30" x14ac:dyDescent="0.25">
      <c r="A7" s="31"/>
      <c r="B7" s="22"/>
      <c r="C7" s="22"/>
      <c r="D7" s="30"/>
      <c r="E7" s="29"/>
      <c r="F7" s="28"/>
      <c r="G7" s="29"/>
      <c r="H7" s="29"/>
      <c r="I7" s="29"/>
      <c r="J7" s="30"/>
      <c r="K7" s="29"/>
      <c r="L7" s="28"/>
      <c r="M7" s="30"/>
      <c r="N7" s="29"/>
      <c r="O7" s="29"/>
      <c r="P7" s="30"/>
      <c r="Q7" s="29"/>
      <c r="R7" s="29"/>
      <c r="S7" s="30"/>
      <c r="T7" s="29"/>
      <c r="U7" s="28"/>
      <c r="V7" s="29"/>
      <c r="W7" s="29"/>
      <c r="X7" s="29"/>
      <c r="Y7" s="30"/>
      <c r="Z7" s="29"/>
      <c r="AA7" s="28"/>
      <c r="AB7" s="27"/>
      <c r="AC7" s="27"/>
      <c r="AD7" s="26"/>
    </row>
    <row r="8" spans="1:30" s="1" customFormat="1" x14ac:dyDescent="0.25">
      <c r="A8" s="4" t="s">
        <v>150</v>
      </c>
      <c r="B8" s="17">
        <v>1055</v>
      </c>
      <c r="C8" s="17">
        <v>5</v>
      </c>
      <c r="D8" s="13">
        <v>11</v>
      </c>
      <c r="E8" s="12">
        <v>1</v>
      </c>
      <c r="F8" s="11">
        <f t="shared" ref="F8:F17" si="0">D8+E8</f>
        <v>12</v>
      </c>
      <c r="G8" s="16">
        <v>0</v>
      </c>
      <c r="H8" s="16">
        <v>0</v>
      </c>
      <c r="I8" s="11">
        <f t="shared" ref="I8:I17" si="1">G8+H8</f>
        <v>0</v>
      </c>
      <c r="J8" s="13">
        <v>0</v>
      </c>
      <c r="K8" s="12">
        <v>0</v>
      </c>
      <c r="L8" s="11">
        <f t="shared" ref="L8:L17" si="2">J8+K8</f>
        <v>0</v>
      </c>
      <c r="M8" s="13">
        <v>0</v>
      </c>
      <c r="N8" s="16">
        <v>0</v>
      </c>
      <c r="O8" s="15">
        <f t="shared" ref="O8:O17" si="3">M8+N8</f>
        <v>0</v>
      </c>
      <c r="P8" s="13">
        <v>0</v>
      </c>
      <c r="Q8" s="16">
        <v>0</v>
      </c>
      <c r="R8" s="11">
        <f t="shared" ref="R8:R17" si="4">P8+Q8</f>
        <v>0</v>
      </c>
      <c r="S8" s="16">
        <v>0</v>
      </c>
      <c r="T8" s="16">
        <v>0</v>
      </c>
      <c r="U8" s="11">
        <f t="shared" ref="U8:U17" si="5">S8+T8</f>
        <v>0</v>
      </c>
      <c r="V8" s="16">
        <v>0</v>
      </c>
      <c r="W8" s="16">
        <v>0</v>
      </c>
      <c r="X8" s="15">
        <f t="shared" ref="X8:X17" si="6">V8+W8</f>
        <v>0</v>
      </c>
      <c r="Y8" s="13">
        <v>0</v>
      </c>
      <c r="Z8" s="12">
        <v>0</v>
      </c>
      <c r="AA8" s="11">
        <f t="shared" ref="AA8:AA17" si="7">Y8+Z8</f>
        <v>0</v>
      </c>
      <c r="AB8" s="10">
        <f t="shared" ref="AB8:AB17" si="8">D8+G8+J8+M8+P8+S8+V8+Y8</f>
        <v>11</v>
      </c>
      <c r="AC8" s="14">
        <f t="shared" ref="AC8:AD17" si="9">E8+H8+K8+N8+Q8+T8+W8+Z8</f>
        <v>1</v>
      </c>
      <c r="AD8" s="25">
        <f t="shared" si="9"/>
        <v>12</v>
      </c>
    </row>
    <row r="9" spans="1:30" s="1" customFormat="1" x14ac:dyDescent="0.25">
      <c r="A9" s="4" t="s">
        <v>149</v>
      </c>
      <c r="B9" s="17">
        <v>1070</v>
      </c>
      <c r="C9" s="17">
        <v>5</v>
      </c>
      <c r="D9" s="13"/>
      <c r="E9" s="12"/>
      <c r="F9" s="11">
        <f t="shared" si="0"/>
        <v>0</v>
      </c>
      <c r="G9" s="16"/>
      <c r="H9" s="16"/>
      <c r="I9" s="11">
        <f t="shared" si="1"/>
        <v>0</v>
      </c>
      <c r="J9" s="13"/>
      <c r="K9" s="12"/>
      <c r="L9" s="11">
        <f t="shared" si="2"/>
        <v>0</v>
      </c>
      <c r="M9" s="13"/>
      <c r="N9" s="16"/>
      <c r="O9" s="15">
        <f t="shared" si="3"/>
        <v>0</v>
      </c>
      <c r="P9" s="13"/>
      <c r="Q9" s="16"/>
      <c r="R9" s="11">
        <f t="shared" si="4"/>
        <v>0</v>
      </c>
      <c r="S9" s="16"/>
      <c r="T9" s="16"/>
      <c r="U9" s="11">
        <f t="shared" si="5"/>
        <v>0</v>
      </c>
      <c r="V9" s="16"/>
      <c r="W9" s="16"/>
      <c r="X9" s="15">
        <f t="shared" si="6"/>
        <v>0</v>
      </c>
      <c r="Y9" s="13"/>
      <c r="Z9" s="12"/>
      <c r="AA9" s="11">
        <f t="shared" si="7"/>
        <v>0</v>
      </c>
      <c r="AB9" s="10">
        <f t="shared" si="8"/>
        <v>0</v>
      </c>
      <c r="AC9" s="14">
        <f t="shared" si="9"/>
        <v>0</v>
      </c>
      <c r="AD9" s="25">
        <f t="shared" si="9"/>
        <v>0</v>
      </c>
    </row>
    <row r="10" spans="1:30" s="1" customFormat="1" x14ac:dyDescent="0.25">
      <c r="A10" s="64" t="s">
        <v>148</v>
      </c>
      <c r="B10" s="65">
        <v>1075</v>
      </c>
      <c r="C10" s="65">
        <v>5</v>
      </c>
      <c r="D10" s="66">
        <v>5</v>
      </c>
      <c r="E10" s="67">
        <v>2</v>
      </c>
      <c r="F10" s="21">
        <f t="shared" si="0"/>
        <v>7</v>
      </c>
      <c r="G10" s="64">
        <v>0</v>
      </c>
      <c r="H10" s="64">
        <v>0</v>
      </c>
      <c r="I10" s="21">
        <f t="shared" si="1"/>
        <v>0</v>
      </c>
      <c r="J10" s="66">
        <v>0</v>
      </c>
      <c r="K10" s="67">
        <v>0</v>
      </c>
      <c r="L10" s="21">
        <f t="shared" si="2"/>
        <v>0</v>
      </c>
      <c r="M10" s="66">
        <v>0</v>
      </c>
      <c r="N10" s="64">
        <v>0</v>
      </c>
      <c r="O10" s="68">
        <f t="shared" si="3"/>
        <v>0</v>
      </c>
      <c r="P10" s="66">
        <v>0</v>
      </c>
      <c r="Q10" s="64">
        <v>0</v>
      </c>
      <c r="R10" s="21">
        <f t="shared" si="4"/>
        <v>0</v>
      </c>
      <c r="S10" s="64">
        <v>0</v>
      </c>
      <c r="T10" s="64">
        <v>0</v>
      </c>
      <c r="U10" s="21">
        <f t="shared" si="5"/>
        <v>0</v>
      </c>
      <c r="V10" s="64">
        <v>0</v>
      </c>
      <c r="W10" s="64">
        <v>0</v>
      </c>
      <c r="X10" s="68">
        <f t="shared" si="6"/>
        <v>0</v>
      </c>
      <c r="Y10" s="66">
        <v>0</v>
      </c>
      <c r="Z10" s="67">
        <v>0</v>
      </c>
      <c r="AA10" s="21">
        <f t="shared" si="7"/>
        <v>0</v>
      </c>
      <c r="AB10" s="69">
        <f t="shared" si="8"/>
        <v>5</v>
      </c>
      <c r="AC10" s="69">
        <f t="shared" si="9"/>
        <v>2</v>
      </c>
      <c r="AD10" s="70">
        <f t="shared" si="9"/>
        <v>7</v>
      </c>
    </row>
    <row r="11" spans="1:30" s="1" customFormat="1" x14ac:dyDescent="0.25">
      <c r="A11" s="64" t="s">
        <v>147</v>
      </c>
      <c r="B11" s="65" t="s">
        <v>146</v>
      </c>
      <c r="C11" s="65">
        <v>5</v>
      </c>
      <c r="D11" s="66">
        <v>4</v>
      </c>
      <c r="E11" s="67">
        <v>0</v>
      </c>
      <c r="F11" s="21">
        <f t="shared" si="0"/>
        <v>4</v>
      </c>
      <c r="G11" s="64">
        <v>0</v>
      </c>
      <c r="H11" s="64">
        <v>0</v>
      </c>
      <c r="I11" s="21">
        <f t="shared" si="1"/>
        <v>0</v>
      </c>
      <c r="J11" s="66">
        <v>0</v>
      </c>
      <c r="K11" s="67">
        <v>0</v>
      </c>
      <c r="L11" s="21">
        <f t="shared" si="2"/>
        <v>0</v>
      </c>
      <c r="M11" s="66">
        <v>0</v>
      </c>
      <c r="N11" s="64">
        <v>0</v>
      </c>
      <c r="O11" s="68">
        <f t="shared" si="3"/>
        <v>0</v>
      </c>
      <c r="P11" s="66">
        <v>0</v>
      </c>
      <c r="Q11" s="64">
        <v>0</v>
      </c>
      <c r="R11" s="21">
        <f t="shared" si="4"/>
        <v>0</v>
      </c>
      <c r="S11" s="64">
        <v>0</v>
      </c>
      <c r="T11" s="64">
        <v>0</v>
      </c>
      <c r="U11" s="21">
        <f t="shared" si="5"/>
        <v>0</v>
      </c>
      <c r="V11" s="64">
        <v>0</v>
      </c>
      <c r="W11" s="64">
        <v>0</v>
      </c>
      <c r="X11" s="68">
        <f t="shared" si="6"/>
        <v>0</v>
      </c>
      <c r="Y11" s="66">
        <v>0</v>
      </c>
      <c r="Z11" s="67">
        <v>0</v>
      </c>
      <c r="AA11" s="21">
        <f t="shared" si="7"/>
        <v>0</v>
      </c>
      <c r="AB11" s="69">
        <f t="shared" si="8"/>
        <v>4</v>
      </c>
      <c r="AC11" s="69">
        <f t="shared" si="9"/>
        <v>0</v>
      </c>
      <c r="AD11" s="70">
        <f t="shared" si="9"/>
        <v>4</v>
      </c>
    </row>
    <row r="12" spans="1:30" s="1" customFormat="1" x14ac:dyDescent="0.25">
      <c r="A12" s="64" t="s">
        <v>145</v>
      </c>
      <c r="B12" s="65">
        <v>1080</v>
      </c>
      <c r="C12" s="65">
        <v>5</v>
      </c>
      <c r="D12" s="66">
        <v>8</v>
      </c>
      <c r="E12" s="67">
        <v>1</v>
      </c>
      <c r="F12" s="21">
        <f t="shared" si="0"/>
        <v>9</v>
      </c>
      <c r="G12" s="64">
        <v>0</v>
      </c>
      <c r="H12" s="64">
        <v>0</v>
      </c>
      <c r="I12" s="21">
        <f t="shared" si="1"/>
        <v>0</v>
      </c>
      <c r="J12" s="66">
        <v>0</v>
      </c>
      <c r="K12" s="67">
        <v>0</v>
      </c>
      <c r="L12" s="21">
        <f t="shared" si="2"/>
        <v>0</v>
      </c>
      <c r="M12" s="66">
        <v>0</v>
      </c>
      <c r="N12" s="64">
        <v>0</v>
      </c>
      <c r="O12" s="68">
        <f t="shared" si="3"/>
        <v>0</v>
      </c>
      <c r="P12" s="66">
        <v>0</v>
      </c>
      <c r="Q12" s="64">
        <v>0</v>
      </c>
      <c r="R12" s="21">
        <f t="shared" si="4"/>
        <v>0</v>
      </c>
      <c r="S12" s="64">
        <v>0</v>
      </c>
      <c r="T12" s="64">
        <v>0</v>
      </c>
      <c r="U12" s="21">
        <f t="shared" si="5"/>
        <v>0</v>
      </c>
      <c r="V12" s="64">
        <v>0</v>
      </c>
      <c r="W12" s="64">
        <v>0</v>
      </c>
      <c r="X12" s="68">
        <f t="shared" si="6"/>
        <v>0</v>
      </c>
      <c r="Y12" s="66">
        <v>0</v>
      </c>
      <c r="Z12" s="67">
        <v>0</v>
      </c>
      <c r="AA12" s="21">
        <f t="shared" si="7"/>
        <v>0</v>
      </c>
      <c r="AB12" s="69">
        <f t="shared" si="8"/>
        <v>8</v>
      </c>
      <c r="AC12" s="69">
        <f t="shared" si="9"/>
        <v>1</v>
      </c>
      <c r="AD12" s="70">
        <f t="shared" si="9"/>
        <v>9</v>
      </c>
    </row>
    <row r="13" spans="1:30" s="1" customFormat="1" x14ac:dyDescent="0.25">
      <c r="A13" s="64" t="s">
        <v>144</v>
      </c>
      <c r="B13" s="65">
        <v>1081</v>
      </c>
      <c r="C13" s="65">
        <v>5</v>
      </c>
      <c r="D13" s="66"/>
      <c r="E13" s="67"/>
      <c r="F13" s="21">
        <f t="shared" si="0"/>
        <v>0</v>
      </c>
      <c r="G13" s="64"/>
      <c r="H13" s="64"/>
      <c r="I13" s="21">
        <f t="shared" si="1"/>
        <v>0</v>
      </c>
      <c r="J13" s="66"/>
      <c r="K13" s="67"/>
      <c r="L13" s="21">
        <f t="shared" si="2"/>
        <v>0</v>
      </c>
      <c r="M13" s="66"/>
      <c r="N13" s="64"/>
      <c r="O13" s="68">
        <f t="shared" si="3"/>
        <v>0</v>
      </c>
      <c r="P13" s="66"/>
      <c r="Q13" s="64"/>
      <c r="R13" s="21">
        <f t="shared" si="4"/>
        <v>0</v>
      </c>
      <c r="S13" s="64"/>
      <c r="T13" s="64"/>
      <c r="U13" s="21">
        <f t="shared" si="5"/>
        <v>0</v>
      </c>
      <c r="V13" s="64"/>
      <c r="W13" s="64"/>
      <c r="X13" s="68">
        <f t="shared" si="6"/>
        <v>0</v>
      </c>
      <c r="Y13" s="66"/>
      <c r="Z13" s="67"/>
      <c r="AA13" s="21">
        <f t="shared" si="7"/>
        <v>0</v>
      </c>
      <c r="AB13" s="69">
        <f t="shared" si="8"/>
        <v>0</v>
      </c>
      <c r="AC13" s="69">
        <f t="shared" si="9"/>
        <v>0</v>
      </c>
      <c r="AD13" s="70">
        <f t="shared" si="9"/>
        <v>0</v>
      </c>
    </row>
    <row r="14" spans="1:30" s="1" customFormat="1" x14ac:dyDescent="0.25">
      <c r="A14" s="64" t="s">
        <v>143</v>
      </c>
      <c r="B14" s="65">
        <v>1085</v>
      </c>
      <c r="C14" s="65">
        <v>5</v>
      </c>
      <c r="D14" s="66">
        <v>3</v>
      </c>
      <c r="E14" s="67">
        <v>2</v>
      </c>
      <c r="F14" s="21">
        <f t="shared" si="0"/>
        <v>5</v>
      </c>
      <c r="G14" s="64">
        <v>0</v>
      </c>
      <c r="H14" s="64">
        <v>0</v>
      </c>
      <c r="I14" s="21">
        <f t="shared" si="1"/>
        <v>0</v>
      </c>
      <c r="J14" s="66">
        <v>0</v>
      </c>
      <c r="K14" s="67">
        <v>0</v>
      </c>
      <c r="L14" s="21">
        <f t="shared" si="2"/>
        <v>0</v>
      </c>
      <c r="M14" s="66">
        <v>0</v>
      </c>
      <c r="N14" s="64">
        <v>0</v>
      </c>
      <c r="O14" s="68">
        <f t="shared" si="3"/>
        <v>0</v>
      </c>
      <c r="P14" s="66">
        <v>0</v>
      </c>
      <c r="Q14" s="64">
        <v>0</v>
      </c>
      <c r="R14" s="21">
        <f t="shared" si="4"/>
        <v>0</v>
      </c>
      <c r="S14" s="64">
        <v>0</v>
      </c>
      <c r="T14" s="64">
        <v>0</v>
      </c>
      <c r="U14" s="21">
        <f t="shared" si="5"/>
        <v>0</v>
      </c>
      <c r="V14" s="64">
        <v>0</v>
      </c>
      <c r="W14" s="64">
        <v>0</v>
      </c>
      <c r="X14" s="68">
        <f t="shared" si="6"/>
        <v>0</v>
      </c>
      <c r="Y14" s="66">
        <v>0</v>
      </c>
      <c r="Z14" s="67">
        <v>0</v>
      </c>
      <c r="AA14" s="21">
        <f t="shared" si="7"/>
        <v>0</v>
      </c>
      <c r="AB14" s="69">
        <f t="shared" si="8"/>
        <v>3</v>
      </c>
      <c r="AC14" s="69">
        <f t="shared" si="9"/>
        <v>2</v>
      </c>
      <c r="AD14" s="70">
        <f t="shared" si="9"/>
        <v>5</v>
      </c>
    </row>
    <row r="15" spans="1:30" s="1" customFormat="1" x14ac:dyDescent="0.25">
      <c r="A15" s="64" t="s">
        <v>142</v>
      </c>
      <c r="B15" s="65">
        <v>1086</v>
      </c>
      <c r="C15" s="65">
        <v>5</v>
      </c>
      <c r="D15" s="66">
        <v>1</v>
      </c>
      <c r="E15" s="67">
        <v>0</v>
      </c>
      <c r="F15" s="21">
        <f t="shared" si="0"/>
        <v>1</v>
      </c>
      <c r="G15" s="64">
        <v>0</v>
      </c>
      <c r="H15" s="64">
        <v>0</v>
      </c>
      <c r="I15" s="21">
        <f t="shared" si="1"/>
        <v>0</v>
      </c>
      <c r="J15" s="67">
        <v>0</v>
      </c>
      <c r="K15" s="67">
        <v>0</v>
      </c>
      <c r="L15" s="21">
        <f t="shared" si="2"/>
        <v>0</v>
      </c>
      <c r="M15" s="66">
        <v>0</v>
      </c>
      <c r="N15" s="64">
        <v>0</v>
      </c>
      <c r="O15" s="68">
        <f t="shared" si="3"/>
        <v>0</v>
      </c>
      <c r="P15" s="66">
        <v>0</v>
      </c>
      <c r="Q15" s="64">
        <v>0</v>
      </c>
      <c r="R15" s="21">
        <f t="shared" si="4"/>
        <v>0</v>
      </c>
      <c r="S15" s="64">
        <v>0</v>
      </c>
      <c r="T15" s="64">
        <v>0</v>
      </c>
      <c r="U15" s="21">
        <f t="shared" si="5"/>
        <v>0</v>
      </c>
      <c r="V15" s="64">
        <v>0</v>
      </c>
      <c r="W15" s="64">
        <v>0</v>
      </c>
      <c r="X15" s="68">
        <f t="shared" si="6"/>
        <v>0</v>
      </c>
      <c r="Y15" s="66">
        <v>0</v>
      </c>
      <c r="Z15" s="67">
        <v>0</v>
      </c>
      <c r="AA15" s="21">
        <f t="shared" si="7"/>
        <v>0</v>
      </c>
      <c r="AB15" s="69">
        <f t="shared" si="8"/>
        <v>1</v>
      </c>
      <c r="AC15" s="69">
        <f t="shared" si="9"/>
        <v>0</v>
      </c>
      <c r="AD15" s="70">
        <f t="shared" si="9"/>
        <v>1</v>
      </c>
    </row>
    <row r="16" spans="1:30" s="1" customFormat="1" x14ac:dyDescent="0.25">
      <c r="A16" s="64" t="s">
        <v>141</v>
      </c>
      <c r="B16" s="65">
        <v>1090</v>
      </c>
      <c r="C16" s="65">
        <v>5</v>
      </c>
      <c r="D16" s="66">
        <v>2</v>
      </c>
      <c r="E16" s="67">
        <v>3</v>
      </c>
      <c r="F16" s="21">
        <f t="shared" si="0"/>
        <v>5</v>
      </c>
      <c r="G16" s="64">
        <v>0</v>
      </c>
      <c r="H16" s="64">
        <v>1</v>
      </c>
      <c r="I16" s="21">
        <f t="shared" si="1"/>
        <v>1</v>
      </c>
      <c r="J16" s="67">
        <v>0</v>
      </c>
      <c r="K16" s="67">
        <v>0</v>
      </c>
      <c r="L16" s="21">
        <f t="shared" si="2"/>
        <v>0</v>
      </c>
      <c r="M16" s="66">
        <v>1</v>
      </c>
      <c r="N16" s="64">
        <v>0</v>
      </c>
      <c r="O16" s="68">
        <f t="shared" si="3"/>
        <v>1</v>
      </c>
      <c r="P16" s="66">
        <v>0</v>
      </c>
      <c r="Q16" s="64">
        <v>0</v>
      </c>
      <c r="R16" s="21">
        <f t="shared" si="4"/>
        <v>0</v>
      </c>
      <c r="S16" s="64">
        <v>0</v>
      </c>
      <c r="T16" s="64">
        <v>0</v>
      </c>
      <c r="U16" s="21">
        <f t="shared" si="5"/>
        <v>0</v>
      </c>
      <c r="V16" s="64">
        <v>0</v>
      </c>
      <c r="W16" s="64">
        <v>0</v>
      </c>
      <c r="X16" s="68">
        <f t="shared" si="6"/>
        <v>0</v>
      </c>
      <c r="Y16" s="66">
        <v>1</v>
      </c>
      <c r="Z16" s="67">
        <v>2</v>
      </c>
      <c r="AA16" s="21">
        <f t="shared" si="7"/>
        <v>3</v>
      </c>
      <c r="AB16" s="69">
        <f t="shared" si="8"/>
        <v>4</v>
      </c>
      <c r="AC16" s="69">
        <f t="shared" si="9"/>
        <v>6</v>
      </c>
      <c r="AD16" s="70">
        <f t="shared" si="9"/>
        <v>10</v>
      </c>
    </row>
    <row r="17" spans="1:30" s="1" customFormat="1" x14ac:dyDescent="0.25">
      <c r="A17" s="64" t="s">
        <v>140</v>
      </c>
      <c r="B17" s="65">
        <v>1091</v>
      </c>
      <c r="C17" s="65">
        <v>5</v>
      </c>
      <c r="D17" s="66"/>
      <c r="E17" s="67"/>
      <c r="F17" s="21">
        <f t="shared" si="0"/>
        <v>0</v>
      </c>
      <c r="G17" s="64"/>
      <c r="H17" s="64"/>
      <c r="I17" s="21">
        <f t="shared" si="1"/>
        <v>0</v>
      </c>
      <c r="J17" s="67"/>
      <c r="K17" s="67"/>
      <c r="L17" s="21">
        <f t="shared" si="2"/>
        <v>0</v>
      </c>
      <c r="M17" s="66"/>
      <c r="N17" s="64"/>
      <c r="O17" s="68">
        <f t="shared" si="3"/>
        <v>0</v>
      </c>
      <c r="P17" s="66"/>
      <c r="Q17" s="64"/>
      <c r="R17" s="68">
        <f t="shared" si="4"/>
        <v>0</v>
      </c>
      <c r="S17" s="66"/>
      <c r="T17" s="67"/>
      <c r="U17" s="21">
        <f t="shared" si="5"/>
        <v>0</v>
      </c>
      <c r="V17" s="64"/>
      <c r="W17" s="64"/>
      <c r="X17" s="68">
        <f t="shared" si="6"/>
        <v>0</v>
      </c>
      <c r="Y17" s="66"/>
      <c r="Z17" s="67"/>
      <c r="AA17" s="21">
        <f t="shared" si="7"/>
        <v>0</v>
      </c>
      <c r="AB17" s="69">
        <f t="shared" si="8"/>
        <v>0</v>
      </c>
      <c r="AC17" s="69">
        <f t="shared" si="9"/>
        <v>0</v>
      </c>
      <c r="AD17" s="70">
        <f t="shared" si="9"/>
        <v>0</v>
      </c>
    </row>
    <row r="18" spans="1:30" s="9" customFormat="1" ht="13.8" thickBot="1" x14ac:dyDescent="0.3">
      <c r="A18" s="71" t="s">
        <v>139</v>
      </c>
      <c r="B18" s="72"/>
      <c r="C18" s="72"/>
      <c r="D18" s="63">
        <f>SUM(D9:D17)</f>
        <v>23</v>
      </c>
      <c r="E18" s="73">
        <f t="shared" ref="E18:AD18" si="10">SUM(E9:E17)</f>
        <v>8</v>
      </c>
      <c r="F18" s="74">
        <f t="shared" si="10"/>
        <v>31</v>
      </c>
      <c r="G18" s="63">
        <f t="shared" si="10"/>
        <v>0</v>
      </c>
      <c r="H18" s="73">
        <f t="shared" si="10"/>
        <v>1</v>
      </c>
      <c r="I18" s="74">
        <f t="shared" si="10"/>
        <v>1</v>
      </c>
      <c r="J18" s="63">
        <f t="shared" si="10"/>
        <v>0</v>
      </c>
      <c r="K18" s="73">
        <f t="shared" si="10"/>
        <v>0</v>
      </c>
      <c r="L18" s="74">
        <f t="shared" si="10"/>
        <v>0</v>
      </c>
      <c r="M18" s="63">
        <f t="shared" si="10"/>
        <v>1</v>
      </c>
      <c r="N18" s="73">
        <f t="shared" si="10"/>
        <v>0</v>
      </c>
      <c r="O18" s="74">
        <f t="shared" si="10"/>
        <v>1</v>
      </c>
      <c r="P18" s="63">
        <f t="shared" si="10"/>
        <v>0</v>
      </c>
      <c r="Q18" s="73">
        <f t="shared" si="10"/>
        <v>0</v>
      </c>
      <c r="R18" s="74">
        <f t="shared" si="10"/>
        <v>0</v>
      </c>
      <c r="S18" s="63">
        <f t="shared" ref="S18:U18" si="11">SUM(S9:S17)</f>
        <v>0</v>
      </c>
      <c r="T18" s="73">
        <f t="shared" si="11"/>
        <v>0</v>
      </c>
      <c r="U18" s="74">
        <f t="shared" si="11"/>
        <v>0</v>
      </c>
      <c r="V18" s="63">
        <f t="shared" si="10"/>
        <v>0</v>
      </c>
      <c r="W18" s="73">
        <f t="shared" si="10"/>
        <v>0</v>
      </c>
      <c r="X18" s="74">
        <f t="shared" si="10"/>
        <v>0</v>
      </c>
      <c r="Y18" s="63">
        <f t="shared" si="10"/>
        <v>1</v>
      </c>
      <c r="Z18" s="73">
        <f t="shared" si="10"/>
        <v>2</v>
      </c>
      <c r="AA18" s="74">
        <f t="shared" si="10"/>
        <v>3</v>
      </c>
      <c r="AB18" s="75">
        <f t="shared" si="10"/>
        <v>25</v>
      </c>
      <c r="AC18" s="76">
        <f t="shared" si="10"/>
        <v>11</v>
      </c>
      <c r="AD18" s="77">
        <f t="shared" si="10"/>
        <v>36</v>
      </c>
    </row>
    <row r="19" spans="1:30" s="1" customFormat="1" ht="13.8" thickBot="1" x14ac:dyDescent="0.3">
      <c r="A19" s="78" t="s">
        <v>138</v>
      </c>
      <c r="B19" s="79"/>
      <c r="C19" s="79"/>
      <c r="D19" s="19">
        <f>SUBTOTAL(9,D8:D17)</f>
        <v>34</v>
      </c>
      <c r="E19" s="18">
        <f t="shared" ref="E19:AA19" si="12">SUBTOTAL(9,E8:E17)</f>
        <v>9</v>
      </c>
      <c r="F19" s="20">
        <f t="shared" si="12"/>
        <v>43</v>
      </c>
      <c r="G19" s="19">
        <f t="shared" si="12"/>
        <v>0</v>
      </c>
      <c r="H19" s="18">
        <f t="shared" si="12"/>
        <v>1</v>
      </c>
      <c r="I19" s="20">
        <f t="shared" si="12"/>
        <v>1</v>
      </c>
      <c r="J19" s="19">
        <f t="shared" si="12"/>
        <v>0</v>
      </c>
      <c r="K19" s="18">
        <f t="shared" si="12"/>
        <v>0</v>
      </c>
      <c r="L19" s="20">
        <f t="shared" si="12"/>
        <v>0</v>
      </c>
      <c r="M19" s="19">
        <f t="shared" si="12"/>
        <v>1</v>
      </c>
      <c r="N19" s="18">
        <f t="shared" si="12"/>
        <v>0</v>
      </c>
      <c r="O19" s="20">
        <f t="shared" si="12"/>
        <v>1</v>
      </c>
      <c r="P19" s="19">
        <f t="shared" si="12"/>
        <v>0</v>
      </c>
      <c r="Q19" s="18">
        <f t="shared" si="12"/>
        <v>0</v>
      </c>
      <c r="R19" s="20">
        <f t="shared" si="12"/>
        <v>0</v>
      </c>
      <c r="S19" s="19">
        <f t="shared" ref="S19:U19" si="13">SUBTOTAL(9,S8:S17)</f>
        <v>0</v>
      </c>
      <c r="T19" s="18">
        <f t="shared" si="13"/>
        <v>0</v>
      </c>
      <c r="U19" s="20">
        <f t="shared" si="13"/>
        <v>0</v>
      </c>
      <c r="V19" s="19">
        <f t="shared" si="12"/>
        <v>0</v>
      </c>
      <c r="W19" s="18">
        <f t="shared" si="12"/>
        <v>0</v>
      </c>
      <c r="X19" s="20">
        <f t="shared" si="12"/>
        <v>0</v>
      </c>
      <c r="Y19" s="19">
        <f t="shared" si="12"/>
        <v>1</v>
      </c>
      <c r="Z19" s="18">
        <f t="shared" si="12"/>
        <v>2</v>
      </c>
      <c r="AA19" s="20">
        <f t="shared" si="12"/>
        <v>3</v>
      </c>
      <c r="AB19" s="80">
        <f t="shared" ref="AB19" si="14">D19+G19+J19+M19+P19+S19+V19+Y19</f>
        <v>36</v>
      </c>
      <c r="AC19" s="80">
        <f t="shared" ref="AC19" si="15">E19+H19+K19+N19+Q19+T19+W19+Z19</f>
        <v>12</v>
      </c>
      <c r="AD19" s="81">
        <f>SUBTOTAL(9,AD8:AD17)</f>
        <v>48</v>
      </c>
    </row>
    <row r="20" spans="1:30" x14ac:dyDescent="0.25">
      <c r="A20" s="71"/>
      <c r="B20" s="72"/>
      <c r="C20" s="72"/>
      <c r="D20" s="82"/>
      <c r="E20" s="83"/>
      <c r="F20" s="84"/>
      <c r="G20" s="85"/>
      <c r="H20" s="85"/>
      <c r="I20" s="85"/>
      <c r="J20" s="82"/>
      <c r="K20" s="83"/>
      <c r="L20" s="84"/>
      <c r="M20" s="82"/>
      <c r="N20" s="85"/>
      <c r="O20" s="85"/>
      <c r="P20" s="82"/>
      <c r="Q20" s="85"/>
      <c r="R20" s="85"/>
      <c r="S20" s="82"/>
      <c r="T20" s="83"/>
      <c r="U20" s="84"/>
      <c r="V20" s="85"/>
      <c r="W20" s="85"/>
      <c r="X20" s="85"/>
      <c r="Y20" s="82"/>
      <c r="Z20" s="83"/>
      <c r="AA20" s="84"/>
      <c r="AB20" s="86"/>
      <c r="AC20" s="86"/>
      <c r="AD20" s="87"/>
    </row>
    <row r="21" spans="1:30" s="1" customFormat="1" x14ac:dyDescent="0.25">
      <c r="A21" s="64" t="s">
        <v>137</v>
      </c>
      <c r="B21" s="65">
        <v>1105</v>
      </c>
      <c r="C21" s="65">
        <v>5</v>
      </c>
      <c r="D21" s="66">
        <v>63</v>
      </c>
      <c r="E21" s="67">
        <v>46</v>
      </c>
      <c r="F21" s="21">
        <f>D21+E21</f>
        <v>109</v>
      </c>
      <c r="G21" s="64">
        <v>4</v>
      </c>
      <c r="H21" s="64">
        <v>3</v>
      </c>
      <c r="I21" s="21">
        <f>G21+H21</f>
        <v>7</v>
      </c>
      <c r="J21" s="66">
        <v>0</v>
      </c>
      <c r="K21" s="67">
        <v>0</v>
      </c>
      <c r="L21" s="21">
        <f>J21+K21</f>
        <v>0</v>
      </c>
      <c r="M21" s="66">
        <v>1</v>
      </c>
      <c r="N21" s="64">
        <v>6</v>
      </c>
      <c r="O21" s="21">
        <f>M21+N21</f>
        <v>7</v>
      </c>
      <c r="P21" s="66">
        <v>1</v>
      </c>
      <c r="Q21" s="64">
        <v>0</v>
      </c>
      <c r="R21" s="21">
        <f>P21+Q21</f>
        <v>1</v>
      </c>
      <c r="S21" s="66">
        <v>0</v>
      </c>
      <c r="T21" s="67">
        <v>0</v>
      </c>
      <c r="U21" s="21">
        <f>S21+T21</f>
        <v>0</v>
      </c>
      <c r="V21" s="64">
        <v>1</v>
      </c>
      <c r="W21" s="64">
        <v>2</v>
      </c>
      <c r="X21" s="68">
        <f>V21+W21</f>
        <v>3</v>
      </c>
      <c r="Y21" s="66">
        <v>4</v>
      </c>
      <c r="Z21" s="67">
        <v>7</v>
      </c>
      <c r="AA21" s="21">
        <f>Y21+Z21</f>
        <v>11</v>
      </c>
      <c r="AB21" s="69">
        <f t="shared" ref="AB21:AB24" si="16">D21+G21+J21+M21+P21+S21+V21+Y21</f>
        <v>74</v>
      </c>
      <c r="AC21" s="69">
        <f t="shared" ref="AC21:AD24" si="17">E21+H21+K21+N21+Q21+T21+W21+Z21</f>
        <v>64</v>
      </c>
      <c r="AD21" s="70">
        <f t="shared" si="17"/>
        <v>138</v>
      </c>
    </row>
    <row r="22" spans="1:30" s="1" customFormat="1" x14ac:dyDescent="0.25">
      <c r="A22" s="64" t="s">
        <v>136</v>
      </c>
      <c r="B22" s="65">
        <v>1120</v>
      </c>
      <c r="C22" s="65">
        <v>5</v>
      </c>
      <c r="D22" s="66"/>
      <c r="E22" s="67"/>
      <c r="F22" s="21">
        <f>D22+E22</f>
        <v>0</v>
      </c>
      <c r="G22" s="64"/>
      <c r="H22" s="64"/>
      <c r="I22" s="21">
        <f>G22+H22</f>
        <v>0</v>
      </c>
      <c r="J22" s="66"/>
      <c r="K22" s="67"/>
      <c r="L22" s="21">
        <f>J22+K22</f>
        <v>0</v>
      </c>
      <c r="M22" s="66"/>
      <c r="N22" s="64"/>
      <c r="O22" s="21">
        <f>M22+N22</f>
        <v>0</v>
      </c>
      <c r="P22" s="66"/>
      <c r="Q22" s="64"/>
      <c r="R22" s="21">
        <f>P22+Q22</f>
        <v>0</v>
      </c>
      <c r="S22" s="66"/>
      <c r="T22" s="67"/>
      <c r="U22" s="21">
        <f>S22+T22</f>
        <v>0</v>
      </c>
      <c r="V22" s="64"/>
      <c r="W22" s="64"/>
      <c r="X22" s="68">
        <f>V22+W22</f>
        <v>0</v>
      </c>
      <c r="Y22" s="66"/>
      <c r="Z22" s="67"/>
      <c r="AA22" s="21">
        <f>Y22+Z22</f>
        <v>0</v>
      </c>
      <c r="AB22" s="69">
        <f t="shared" si="16"/>
        <v>0</v>
      </c>
      <c r="AC22" s="69">
        <f t="shared" si="17"/>
        <v>0</v>
      </c>
      <c r="AD22" s="70">
        <f t="shared" si="17"/>
        <v>0</v>
      </c>
    </row>
    <row r="23" spans="1:30" s="1" customFormat="1" ht="13.8" thickBot="1" x14ac:dyDescent="0.3">
      <c r="A23" s="64" t="s">
        <v>135</v>
      </c>
      <c r="B23" s="65">
        <v>1130</v>
      </c>
      <c r="C23" s="65">
        <v>5</v>
      </c>
      <c r="D23" s="66"/>
      <c r="E23" s="67"/>
      <c r="F23" s="21">
        <f>D23+E23</f>
        <v>0</v>
      </c>
      <c r="G23" s="64"/>
      <c r="H23" s="64"/>
      <c r="I23" s="21">
        <f>G23+H23</f>
        <v>0</v>
      </c>
      <c r="J23" s="66"/>
      <c r="K23" s="67"/>
      <c r="L23" s="21">
        <f>J23+K23</f>
        <v>0</v>
      </c>
      <c r="M23" s="66"/>
      <c r="N23" s="64"/>
      <c r="O23" s="21">
        <f>M23+N23</f>
        <v>0</v>
      </c>
      <c r="P23" s="66"/>
      <c r="Q23" s="64"/>
      <c r="R23" s="21">
        <f>P23+Q23</f>
        <v>0</v>
      </c>
      <c r="S23" s="66"/>
      <c r="T23" s="67"/>
      <c r="U23" s="21">
        <f>S23+T23</f>
        <v>0</v>
      </c>
      <c r="V23" s="64"/>
      <c r="W23" s="64"/>
      <c r="X23" s="68">
        <f>V23+W23</f>
        <v>0</v>
      </c>
      <c r="Y23" s="66"/>
      <c r="Z23" s="67"/>
      <c r="AA23" s="21">
        <f>Y23+Z23</f>
        <v>0</v>
      </c>
      <c r="AB23" s="69">
        <f t="shared" si="16"/>
        <v>0</v>
      </c>
      <c r="AC23" s="69">
        <f t="shared" si="17"/>
        <v>0</v>
      </c>
      <c r="AD23" s="70">
        <f t="shared" si="17"/>
        <v>0</v>
      </c>
    </row>
    <row r="24" spans="1:30" s="1" customFormat="1" ht="13.8" thickBot="1" x14ac:dyDescent="0.3">
      <c r="A24" s="78" t="s">
        <v>134</v>
      </c>
      <c r="B24" s="79"/>
      <c r="C24" s="79"/>
      <c r="D24" s="19">
        <f>SUBTOTAL(9,D21:D23)</f>
        <v>63</v>
      </c>
      <c r="E24" s="18">
        <f>SUBTOTAL(9,E21:E23)</f>
        <v>46</v>
      </c>
      <c r="F24" s="20">
        <f>SUBTOTAL(9,F21:F23)</f>
        <v>109</v>
      </c>
      <c r="G24" s="18">
        <f>SUBTOTAL(9,G21:G23)</f>
        <v>4</v>
      </c>
      <c r="H24" s="18">
        <f>SUBTOTAL(9,H21:H23)</f>
        <v>3</v>
      </c>
      <c r="I24" s="18">
        <f t="shared" ref="I24:AA24" si="18">SUBTOTAL(9,I21:I23)</f>
        <v>7</v>
      </c>
      <c r="J24" s="19">
        <f t="shared" si="18"/>
        <v>0</v>
      </c>
      <c r="K24" s="18">
        <f t="shared" si="18"/>
        <v>0</v>
      </c>
      <c r="L24" s="18">
        <f t="shared" si="18"/>
        <v>0</v>
      </c>
      <c r="M24" s="19">
        <f t="shared" si="18"/>
        <v>1</v>
      </c>
      <c r="N24" s="18">
        <f t="shared" si="18"/>
        <v>6</v>
      </c>
      <c r="O24" s="18">
        <f t="shared" si="18"/>
        <v>7</v>
      </c>
      <c r="P24" s="19">
        <f t="shared" si="18"/>
        <v>1</v>
      </c>
      <c r="Q24" s="18">
        <f t="shared" si="18"/>
        <v>0</v>
      </c>
      <c r="R24" s="18">
        <f t="shared" si="18"/>
        <v>1</v>
      </c>
      <c r="S24" s="19">
        <f t="shared" ref="S24:U24" si="19">SUBTOTAL(9,S21:S23)</f>
        <v>0</v>
      </c>
      <c r="T24" s="18">
        <f t="shared" si="19"/>
        <v>0</v>
      </c>
      <c r="U24" s="18">
        <f t="shared" si="19"/>
        <v>0</v>
      </c>
      <c r="V24" s="19">
        <f t="shared" si="18"/>
        <v>1</v>
      </c>
      <c r="W24" s="18">
        <f t="shared" si="18"/>
        <v>2</v>
      </c>
      <c r="X24" s="18">
        <f t="shared" si="18"/>
        <v>3</v>
      </c>
      <c r="Y24" s="19">
        <f t="shared" si="18"/>
        <v>4</v>
      </c>
      <c r="Z24" s="18">
        <f t="shared" si="18"/>
        <v>7</v>
      </c>
      <c r="AA24" s="18">
        <f t="shared" si="18"/>
        <v>11</v>
      </c>
      <c r="AB24" s="80">
        <f t="shared" si="16"/>
        <v>74</v>
      </c>
      <c r="AC24" s="80">
        <f t="shared" si="17"/>
        <v>64</v>
      </c>
      <c r="AD24" s="81">
        <f>SUBTOTAL(9,AD21:AD23)</f>
        <v>138</v>
      </c>
    </row>
    <row r="25" spans="1:30" ht="13.8" thickBot="1" x14ac:dyDescent="0.3">
      <c r="A25" s="71"/>
      <c r="B25" s="72"/>
      <c r="C25" s="72"/>
      <c r="D25" s="82"/>
      <c r="E25" s="83"/>
      <c r="F25" s="84"/>
      <c r="G25" s="85"/>
      <c r="H25" s="85"/>
      <c r="I25" s="85"/>
      <c r="J25" s="82"/>
      <c r="K25" s="83"/>
      <c r="L25" s="84"/>
      <c r="M25" s="82"/>
      <c r="N25" s="85"/>
      <c r="O25" s="85"/>
      <c r="P25" s="82"/>
      <c r="Q25" s="85"/>
      <c r="R25" s="85"/>
      <c r="S25" s="82"/>
      <c r="T25" s="83"/>
      <c r="U25" s="84"/>
      <c r="V25" s="85"/>
      <c r="W25" s="85"/>
      <c r="X25" s="85"/>
      <c r="Y25" s="82"/>
      <c r="Z25" s="83"/>
      <c r="AA25" s="84"/>
      <c r="AB25" s="88"/>
      <c r="AC25" s="88"/>
      <c r="AD25" s="87"/>
    </row>
    <row r="26" spans="1:30" s="1" customFormat="1" ht="13.8" thickBot="1" x14ac:dyDescent="0.3">
      <c r="A26" s="78" t="s">
        <v>133</v>
      </c>
      <c r="B26" s="79">
        <v>1225</v>
      </c>
      <c r="C26" s="79">
        <v>5</v>
      </c>
      <c r="D26" s="89">
        <v>11</v>
      </c>
      <c r="E26" s="78">
        <v>10</v>
      </c>
      <c r="F26" s="20">
        <f>D26+E26</f>
        <v>21</v>
      </c>
      <c r="G26" s="78">
        <v>0</v>
      </c>
      <c r="H26" s="78">
        <v>1</v>
      </c>
      <c r="I26" s="18">
        <f>G26+H26</f>
        <v>1</v>
      </c>
      <c r="J26" s="89">
        <v>0</v>
      </c>
      <c r="K26" s="78">
        <v>0</v>
      </c>
      <c r="L26" s="20">
        <f>J26+K26</f>
        <v>0</v>
      </c>
      <c r="M26" s="89">
        <v>1</v>
      </c>
      <c r="N26" s="78">
        <v>1</v>
      </c>
      <c r="O26" s="18">
        <f>M26+N26</f>
        <v>2</v>
      </c>
      <c r="P26" s="89">
        <v>0</v>
      </c>
      <c r="Q26" s="78">
        <v>0</v>
      </c>
      <c r="R26" s="18">
        <f>P26+Q26</f>
        <v>0</v>
      </c>
      <c r="S26" s="89">
        <v>0</v>
      </c>
      <c r="T26" s="78">
        <v>0</v>
      </c>
      <c r="U26" s="20">
        <f>S26+T26</f>
        <v>0</v>
      </c>
      <c r="V26" s="78">
        <v>0</v>
      </c>
      <c r="W26" s="78">
        <v>0</v>
      </c>
      <c r="X26" s="18">
        <f>V26+W26</f>
        <v>0</v>
      </c>
      <c r="Y26" s="89">
        <v>1</v>
      </c>
      <c r="Z26" s="78">
        <v>3</v>
      </c>
      <c r="AA26" s="20">
        <f>Y26+Z26</f>
        <v>4</v>
      </c>
      <c r="AB26" s="80">
        <f>D26+G26+J26+M26+P26+S26+V26+Y26</f>
        <v>13</v>
      </c>
      <c r="AC26" s="80">
        <f>E26+H26+K26+N26+Q26+T26+W26+Z26</f>
        <v>15</v>
      </c>
      <c r="AD26" s="90">
        <f>F26+I26+L26+O26+R26+X26+AA26</f>
        <v>28</v>
      </c>
    </row>
    <row r="27" spans="1:30" x14ac:dyDescent="0.25">
      <c r="A27" s="71"/>
      <c r="B27" s="72"/>
      <c r="C27" s="72"/>
      <c r="D27" s="82"/>
      <c r="E27" s="83"/>
      <c r="F27" s="84"/>
      <c r="G27" s="85"/>
      <c r="H27" s="85"/>
      <c r="I27" s="91"/>
      <c r="J27" s="83"/>
      <c r="K27" s="83"/>
      <c r="L27" s="83"/>
      <c r="M27" s="82"/>
      <c r="N27" s="85"/>
      <c r="O27" s="91"/>
      <c r="P27" s="82"/>
      <c r="Q27" s="85"/>
      <c r="R27" s="91"/>
      <c r="S27" s="83"/>
      <c r="T27" s="83"/>
      <c r="U27" s="91"/>
      <c r="V27" s="85"/>
      <c r="W27" s="85"/>
      <c r="X27" s="91"/>
      <c r="Y27" s="83"/>
      <c r="Z27" s="83"/>
      <c r="AA27" s="84"/>
      <c r="AB27" s="88"/>
      <c r="AC27" s="88"/>
      <c r="AD27" s="92"/>
    </row>
    <row r="28" spans="1:30" s="1" customFormat="1" x14ac:dyDescent="0.25">
      <c r="A28" s="64" t="s">
        <v>132</v>
      </c>
      <c r="B28" s="65">
        <v>1230</v>
      </c>
      <c r="C28" s="65">
        <v>5</v>
      </c>
      <c r="D28" s="66">
        <v>7</v>
      </c>
      <c r="E28" s="67">
        <v>8</v>
      </c>
      <c r="F28" s="21">
        <f t="shared" ref="F28:F34" si="20">D28+E28</f>
        <v>15</v>
      </c>
      <c r="G28" s="66">
        <v>0</v>
      </c>
      <c r="H28" s="67">
        <v>0</v>
      </c>
      <c r="I28" s="21">
        <f t="shared" ref="I28:I34" si="21">G28+H28</f>
        <v>0</v>
      </c>
      <c r="J28" s="64">
        <v>0</v>
      </c>
      <c r="K28" s="64">
        <v>0</v>
      </c>
      <c r="L28" s="68">
        <f t="shared" ref="L28:L34" si="22">J28+K28</f>
        <v>0</v>
      </c>
      <c r="M28" s="66">
        <v>0</v>
      </c>
      <c r="N28" s="67">
        <v>0</v>
      </c>
      <c r="O28" s="21">
        <f t="shared" ref="O28:O34" si="23">M28+N28</f>
        <v>0</v>
      </c>
      <c r="P28" s="66">
        <v>0</v>
      </c>
      <c r="Q28" s="67">
        <v>0</v>
      </c>
      <c r="R28" s="21">
        <f t="shared" ref="R28:R34" si="24">P28+Q28</f>
        <v>0</v>
      </c>
      <c r="S28" s="64">
        <v>0</v>
      </c>
      <c r="T28" s="64">
        <v>0</v>
      </c>
      <c r="U28" s="68">
        <f t="shared" ref="U28:U34" si="25">S28+T28</f>
        <v>0</v>
      </c>
      <c r="V28" s="66">
        <v>1</v>
      </c>
      <c r="W28" s="67">
        <v>0</v>
      </c>
      <c r="X28" s="21">
        <f t="shared" ref="X28:X34" si="26">V28+W28</f>
        <v>1</v>
      </c>
      <c r="Y28" s="64">
        <v>0</v>
      </c>
      <c r="Z28" s="64">
        <v>0</v>
      </c>
      <c r="AA28" s="21">
        <f t="shared" ref="AA28:AA34" si="27">Y28+Z28</f>
        <v>0</v>
      </c>
      <c r="AB28" s="93">
        <f t="shared" ref="AB28:AB35" si="28">D28+G28+J28+M28+P28+S28+V28+Y28</f>
        <v>8</v>
      </c>
      <c r="AC28" s="69">
        <f t="shared" ref="AC28:AD35" si="29">E28+H28+K28+N28+Q28+T28+W28+Z28</f>
        <v>8</v>
      </c>
      <c r="AD28" s="70">
        <f t="shared" si="29"/>
        <v>16</v>
      </c>
    </row>
    <row r="29" spans="1:30" s="1" customFormat="1" x14ac:dyDescent="0.25">
      <c r="A29" s="64" t="s">
        <v>131</v>
      </c>
      <c r="B29" s="65" t="s">
        <v>130</v>
      </c>
      <c r="C29" s="65">
        <v>5</v>
      </c>
      <c r="D29" s="66">
        <v>1</v>
      </c>
      <c r="E29" s="67">
        <v>0</v>
      </c>
      <c r="F29" s="21">
        <f t="shared" si="20"/>
        <v>1</v>
      </c>
      <c r="G29" s="66">
        <v>0</v>
      </c>
      <c r="H29" s="67">
        <v>0</v>
      </c>
      <c r="I29" s="21">
        <f t="shared" si="21"/>
        <v>0</v>
      </c>
      <c r="J29" s="66">
        <v>0</v>
      </c>
      <c r="K29" s="67">
        <v>0</v>
      </c>
      <c r="L29" s="21">
        <f t="shared" si="22"/>
        <v>0</v>
      </c>
      <c r="M29" s="66">
        <v>0</v>
      </c>
      <c r="N29" s="67">
        <v>0</v>
      </c>
      <c r="O29" s="21">
        <f t="shared" si="23"/>
        <v>0</v>
      </c>
      <c r="P29" s="66">
        <v>0</v>
      </c>
      <c r="Q29" s="67">
        <v>0</v>
      </c>
      <c r="R29" s="21">
        <f t="shared" si="24"/>
        <v>0</v>
      </c>
      <c r="S29" s="66">
        <v>0</v>
      </c>
      <c r="T29" s="67">
        <v>0</v>
      </c>
      <c r="U29" s="21">
        <f t="shared" si="25"/>
        <v>0</v>
      </c>
      <c r="V29" s="66">
        <v>0</v>
      </c>
      <c r="W29" s="67">
        <v>0</v>
      </c>
      <c r="X29" s="21">
        <f t="shared" si="26"/>
        <v>0</v>
      </c>
      <c r="Y29" s="66">
        <v>0</v>
      </c>
      <c r="Z29" s="67">
        <v>0</v>
      </c>
      <c r="AA29" s="21">
        <f t="shared" si="27"/>
        <v>0</v>
      </c>
      <c r="AB29" s="94">
        <f t="shared" si="28"/>
        <v>1</v>
      </c>
      <c r="AC29" s="69">
        <f t="shared" si="29"/>
        <v>0</v>
      </c>
      <c r="AD29" s="70">
        <f t="shared" si="29"/>
        <v>1</v>
      </c>
    </row>
    <row r="30" spans="1:30" s="1" customFormat="1" x14ac:dyDescent="0.25">
      <c r="A30" s="64" t="s">
        <v>129</v>
      </c>
      <c r="B30" s="65" t="s">
        <v>128</v>
      </c>
      <c r="C30" s="65">
        <v>5</v>
      </c>
      <c r="D30" s="66">
        <v>2</v>
      </c>
      <c r="E30" s="67">
        <v>2</v>
      </c>
      <c r="F30" s="21">
        <f t="shared" si="20"/>
        <v>4</v>
      </c>
      <c r="G30" s="66">
        <v>0</v>
      </c>
      <c r="H30" s="67">
        <v>0</v>
      </c>
      <c r="I30" s="21">
        <f t="shared" si="21"/>
        <v>0</v>
      </c>
      <c r="J30" s="66">
        <v>0</v>
      </c>
      <c r="K30" s="67">
        <v>0</v>
      </c>
      <c r="L30" s="21">
        <f t="shared" si="22"/>
        <v>0</v>
      </c>
      <c r="M30" s="66">
        <v>0</v>
      </c>
      <c r="N30" s="67">
        <v>0</v>
      </c>
      <c r="O30" s="21">
        <f t="shared" si="23"/>
        <v>0</v>
      </c>
      <c r="P30" s="66">
        <v>0</v>
      </c>
      <c r="Q30" s="67">
        <v>0</v>
      </c>
      <c r="R30" s="21">
        <f t="shared" si="24"/>
        <v>0</v>
      </c>
      <c r="S30" s="66">
        <v>0</v>
      </c>
      <c r="T30" s="67">
        <v>0</v>
      </c>
      <c r="U30" s="21">
        <f t="shared" si="25"/>
        <v>0</v>
      </c>
      <c r="V30" s="66">
        <v>0</v>
      </c>
      <c r="W30" s="67">
        <v>0</v>
      </c>
      <c r="X30" s="21">
        <f t="shared" si="26"/>
        <v>0</v>
      </c>
      <c r="Y30" s="66">
        <v>0</v>
      </c>
      <c r="Z30" s="67">
        <v>0</v>
      </c>
      <c r="AA30" s="21">
        <f t="shared" si="27"/>
        <v>0</v>
      </c>
      <c r="AB30" s="94">
        <f t="shared" si="28"/>
        <v>2</v>
      </c>
      <c r="AC30" s="69">
        <f t="shared" si="29"/>
        <v>2</v>
      </c>
      <c r="AD30" s="70">
        <f t="shared" si="29"/>
        <v>4</v>
      </c>
    </row>
    <row r="31" spans="1:30" s="1" customFormat="1" x14ac:dyDescent="0.25">
      <c r="A31" s="64" t="s">
        <v>168</v>
      </c>
      <c r="B31" s="65">
        <v>1252</v>
      </c>
      <c r="C31" s="65">
        <v>5</v>
      </c>
      <c r="D31" s="66">
        <v>4</v>
      </c>
      <c r="E31" s="67">
        <v>3</v>
      </c>
      <c r="F31" s="21">
        <f t="shared" si="20"/>
        <v>7</v>
      </c>
      <c r="G31" s="66">
        <v>1</v>
      </c>
      <c r="H31" s="67">
        <v>0</v>
      </c>
      <c r="I31" s="21">
        <f t="shared" si="21"/>
        <v>1</v>
      </c>
      <c r="J31" s="66">
        <v>0</v>
      </c>
      <c r="K31" s="67">
        <v>0</v>
      </c>
      <c r="L31" s="21">
        <f t="shared" si="22"/>
        <v>0</v>
      </c>
      <c r="M31" s="66">
        <v>0</v>
      </c>
      <c r="N31" s="67">
        <v>0</v>
      </c>
      <c r="O31" s="21">
        <f t="shared" si="23"/>
        <v>0</v>
      </c>
      <c r="P31" s="66">
        <v>0</v>
      </c>
      <c r="Q31" s="67">
        <v>0</v>
      </c>
      <c r="R31" s="21">
        <f t="shared" si="24"/>
        <v>0</v>
      </c>
      <c r="S31" s="66">
        <v>0</v>
      </c>
      <c r="T31" s="67">
        <v>0</v>
      </c>
      <c r="U31" s="21">
        <f t="shared" si="25"/>
        <v>0</v>
      </c>
      <c r="V31" s="66">
        <v>0</v>
      </c>
      <c r="W31" s="67">
        <v>0</v>
      </c>
      <c r="X31" s="21">
        <f t="shared" si="26"/>
        <v>0</v>
      </c>
      <c r="Y31" s="66">
        <v>0</v>
      </c>
      <c r="Z31" s="67">
        <v>0</v>
      </c>
      <c r="AA31" s="21">
        <f t="shared" si="27"/>
        <v>0</v>
      </c>
      <c r="AB31" s="94">
        <f t="shared" si="28"/>
        <v>5</v>
      </c>
      <c r="AC31" s="69">
        <f t="shared" si="29"/>
        <v>3</v>
      </c>
      <c r="AD31" s="70">
        <f t="shared" si="29"/>
        <v>8</v>
      </c>
    </row>
    <row r="32" spans="1:30" s="1" customFormat="1" x14ac:dyDescent="0.25">
      <c r="A32" s="64" t="s">
        <v>127</v>
      </c>
      <c r="B32" s="65">
        <v>1255</v>
      </c>
      <c r="C32" s="65">
        <v>5</v>
      </c>
      <c r="D32" s="66"/>
      <c r="E32" s="67"/>
      <c r="F32" s="21">
        <f t="shared" si="20"/>
        <v>0</v>
      </c>
      <c r="G32" s="66"/>
      <c r="H32" s="67"/>
      <c r="I32" s="21">
        <f t="shared" si="21"/>
        <v>0</v>
      </c>
      <c r="J32" s="66"/>
      <c r="K32" s="67"/>
      <c r="L32" s="21">
        <f t="shared" si="22"/>
        <v>0</v>
      </c>
      <c r="M32" s="66"/>
      <c r="N32" s="67"/>
      <c r="O32" s="21">
        <f t="shared" si="23"/>
        <v>0</v>
      </c>
      <c r="P32" s="66"/>
      <c r="Q32" s="67"/>
      <c r="R32" s="21">
        <f t="shared" si="24"/>
        <v>0</v>
      </c>
      <c r="S32" s="66"/>
      <c r="T32" s="67"/>
      <c r="U32" s="21">
        <f t="shared" si="25"/>
        <v>0</v>
      </c>
      <c r="V32" s="66"/>
      <c r="W32" s="67"/>
      <c r="X32" s="21">
        <f t="shared" si="26"/>
        <v>0</v>
      </c>
      <c r="Y32" s="66"/>
      <c r="Z32" s="67"/>
      <c r="AA32" s="21">
        <f t="shared" si="27"/>
        <v>0</v>
      </c>
      <c r="AB32" s="94">
        <f t="shared" si="28"/>
        <v>0</v>
      </c>
      <c r="AC32" s="69">
        <f t="shared" si="29"/>
        <v>0</v>
      </c>
      <c r="AD32" s="70">
        <f t="shared" si="29"/>
        <v>0</v>
      </c>
    </row>
    <row r="33" spans="1:30" s="1" customFormat="1" x14ac:dyDescent="0.25">
      <c r="A33" s="64" t="s">
        <v>169</v>
      </c>
      <c r="B33" s="65">
        <v>1257</v>
      </c>
      <c r="C33" s="65">
        <v>5</v>
      </c>
      <c r="D33" s="66">
        <v>2</v>
      </c>
      <c r="E33" s="67">
        <v>1</v>
      </c>
      <c r="F33" s="21">
        <f t="shared" si="20"/>
        <v>3</v>
      </c>
      <c r="G33" s="67">
        <v>0</v>
      </c>
      <c r="H33" s="67">
        <v>0</v>
      </c>
      <c r="I33" s="95">
        <f t="shared" si="21"/>
        <v>0</v>
      </c>
      <c r="J33" s="66">
        <v>0</v>
      </c>
      <c r="K33" s="67">
        <v>0</v>
      </c>
      <c r="L33" s="21">
        <f t="shared" si="22"/>
        <v>0</v>
      </c>
      <c r="M33" s="66">
        <v>0</v>
      </c>
      <c r="N33" s="67">
        <v>0</v>
      </c>
      <c r="O33" s="95">
        <f t="shared" si="23"/>
        <v>0</v>
      </c>
      <c r="P33" s="66">
        <v>0</v>
      </c>
      <c r="Q33" s="67">
        <v>0</v>
      </c>
      <c r="R33" s="95">
        <f t="shared" si="24"/>
        <v>0</v>
      </c>
      <c r="S33" s="66">
        <v>0</v>
      </c>
      <c r="T33" s="67">
        <v>0</v>
      </c>
      <c r="U33" s="21">
        <f t="shared" si="25"/>
        <v>0</v>
      </c>
      <c r="V33" s="67">
        <v>0</v>
      </c>
      <c r="W33" s="67">
        <v>0</v>
      </c>
      <c r="X33" s="95">
        <f t="shared" si="26"/>
        <v>0</v>
      </c>
      <c r="Y33" s="66">
        <v>0</v>
      </c>
      <c r="Z33" s="67">
        <v>0</v>
      </c>
      <c r="AA33" s="21">
        <f t="shared" si="27"/>
        <v>0</v>
      </c>
      <c r="AB33" s="69">
        <f t="shared" si="28"/>
        <v>2</v>
      </c>
      <c r="AC33" s="69">
        <f t="shared" si="29"/>
        <v>1</v>
      </c>
      <c r="AD33" s="70">
        <f t="shared" si="29"/>
        <v>3</v>
      </c>
    </row>
    <row r="34" spans="1:30" s="1" customFormat="1" ht="13.8" thickBot="1" x14ac:dyDescent="0.3">
      <c r="A34" s="64" t="s">
        <v>126</v>
      </c>
      <c r="B34" s="65" t="s">
        <v>125</v>
      </c>
      <c r="C34" s="65">
        <v>5</v>
      </c>
      <c r="D34" s="66"/>
      <c r="E34" s="67"/>
      <c r="F34" s="21">
        <f t="shared" si="20"/>
        <v>0</v>
      </c>
      <c r="G34" s="67"/>
      <c r="H34" s="67"/>
      <c r="I34" s="95">
        <f t="shared" si="21"/>
        <v>0</v>
      </c>
      <c r="J34" s="66"/>
      <c r="K34" s="67"/>
      <c r="L34" s="21">
        <f t="shared" si="22"/>
        <v>0</v>
      </c>
      <c r="M34" s="66"/>
      <c r="N34" s="67"/>
      <c r="O34" s="95">
        <f t="shared" si="23"/>
        <v>0</v>
      </c>
      <c r="P34" s="66"/>
      <c r="Q34" s="67"/>
      <c r="R34" s="95">
        <f t="shared" si="24"/>
        <v>0</v>
      </c>
      <c r="S34" s="66"/>
      <c r="T34" s="67"/>
      <c r="U34" s="21">
        <f t="shared" si="25"/>
        <v>0</v>
      </c>
      <c r="V34" s="67"/>
      <c r="W34" s="67"/>
      <c r="X34" s="95">
        <f t="shared" si="26"/>
        <v>0</v>
      </c>
      <c r="Y34" s="66"/>
      <c r="Z34" s="67"/>
      <c r="AA34" s="21">
        <f t="shared" si="27"/>
        <v>0</v>
      </c>
      <c r="AB34" s="69">
        <f t="shared" si="28"/>
        <v>0</v>
      </c>
      <c r="AC34" s="69">
        <f t="shared" si="29"/>
        <v>0</v>
      </c>
      <c r="AD34" s="70">
        <f t="shared" si="29"/>
        <v>0</v>
      </c>
    </row>
    <row r="35" spans="1:30" s="1" customFormat="1" ht="13.8" thickBot="1" x14ac:dyDescent="0.3">
      <c r="A35" s="89" t="s">
        <v>124</v>
      </c>
      <c r="B35" s="79"/>
      <c r="C35" s="79"/>
      <c r="D35" s="19">
        <f>SUBTOTAL(9,D28:D34)</f>
        <v>16</v>
      </c>
      <c r="E35" s="18">
        <f>SUBTOTAL(9,E28:E34)</f>
        <v>14</v>
      </c>
      <c r="F35" s="20">
        <f>SUBTOTAL(9,F28:F34)</f>
        <v>30</v>
      </c>
      <c r="G35" s="19">
        <f t="shared" ref="G35:AD35" si="30">SUBTOTAL(9,G28:G34)</f>
        <v>1</v>
      </c>
      <c r="H35" s="18">
        <f t="shared" si="30"/>
        <v>0</v>
      </c>
      <c r="I35" s="20">
        <f t="shared" si="30"/>
        <v>1</v>
      </c>
      <c r="J35" s="19">
        <f t="shared" si="30"/>
        <v>0</v>
      </c>
      <c r="K35" s="18">
        <f t="shared" si="30"/>
        <v>0</v>
      </c>
      <c r="L35" s="20">
        <f t="shared" si="30"/>
        <v>0</v>
      </c>
      <c r="M35" s="19">
        <f t="shared" si="30"/>
        <v>0</v>
      </c>
      <c r="N35" s="18">
        <f t="shared" si="30"/>
        <v>0</v>
      </c>
      <c r="O35" s="20">
        <f t="shared" si="30"/>
        <v>0</v>
      </c>
      <c r="P35" s="19">
        <f t="shared" si="30"/>
        <v>0</v>
      </c>
      <c r="Q35" s="18">
        <f t="shared" si="30"/>
        <v>0</v>
      </c>
      <c r="R35" s="20">
        <f t="shared" si="30"/>
        <v>0</v>
      </c>
      <c r="S35" s="19">
        <f t="shared" ref="S35:U35" si="31">SUBTOTAL(9,S28:S34)</f>
        <v>0</v>
      </c>
      <c r="T35" s="18">
        <f t="shared" si="31"/>
        <v>0</v>
      </c>
      <c r="U35" s="20">
        <f t="shared" si="31"/>
        <v>0</v>
      </c>
      <c r="V35" s="19">
        <f t="shared" si="30"/>
        <v>1</v>
      </c>
      <c r="W35" s="18">
        <f t="shared" si="30"/>
        <v>0</v>
      </c>
      <c r="X35" s="20">
        <f t="shared" si="30"/>
        <v>1</v>
      </c>
      <c r="Y35" s="19">
        <f t="shared" si="30"/>
        <v>0</v>
      </c>
      <c r="Z35" s="18">
        <f t="shared" si="30"/>
        <v>0</v>
      </c>
      <c r="AA35" s="20">
        <f t="shared" si="30"/>
        <v>0</v>
      </c>
      <c r="AB35" s="19">
        <f t="shared" si="28"/>
        <v>18</v>
      </c>
      <c r="AC35" s="18">
        <f t="shared" si="29"/>
        <v>14</v>
      </c>
      <c r="AD35" s="20">
        <f t="shared" si="30"/>
        <v>32</v>
      </c>
    </row>
    <row r="36" spans="1:30" x14ac:dyDescent="0.25">
      <c r="A36" s="64"/>
      <c r="B36" s="72"/>
      <c r="C36" s="72"/>
      <c r="D36" s="82"/>
      <c r="E36" s="83"/>
      <c r="F36" s="84"/>
      <c r="G36" s="85"/>
      <c r="H36" s="85"/>
      <c r="I36" s="85"/>
      <c r="J36" s="82"/>
      <c r="K36" s="83"/>
      <c r="L36" s="84"/>
      <c r="M36" s="82"/>
      <c r="N36" s="85"/>
      <c r="O36" s="85"/>
      <c r="P36" s="82"/>
      <c r="Q36" s="85"/>
      <c r="R36" s="85"/>
      <c r="S36" s="82"/>
      <c r="T36" s="83"/>
      <c r="U36" s="84"/>
      <c r="V36" s="85"/>
      <c r="W36" s="85"/>
      <c r="X36" s="85"/>
      <c r="Y36" s="82"/>
      <c r="Z36" s="83"/>
      <c r="AA36" s="84"/>
      <c r="AB36" s="88"/>
      <c r="AC36" s="88"/>
      <c r="AD36" s="87"/>
    </row>
    <row r="37" spans="1:30" s="1" customFormat="1" x14ac:dyDescent="0.25">
      <c r="A37" s="64" t="s">
        <v>123</v>
      </c>
      <c r="B37" s="65">
        <v>1405</v>
      </c>
      <c r="C37" s="65">
        <v>5</v>
      </c>
      <c r="D37" s="66">
        <v>38</v>
      </c>
      <c r="E37" s="67">
        <v>27</v>
      </c>
      <c r="F37" s="21">
        <f>D37+E37</f>
        <v>65</v>
      </c>
      <c r="G37" s="64">
        <v>2</v>
      </c>
      <c r="H37" s="64">
        <v>1</v>
      </c>
      <c r="I37" s="68">
        <f>G37+H37</f>
        <v>3</v>
      </c>
      <c r="J37" s="66">
        <v>0</v>
      </c>
      <c r="K37" s="67">
        <v>0</v>
      </c>
      <c r="L37" s="21">
        <f>J37+K37</f>
        <v>0</v>
      </c>
      <c r="M37" s="66">
        <v>1</v>
      </c>
      <c r="N37" s="64">
        <v>0</v>
      </c>
      <c r="O37" s="21">
        <f>M37+N37</f>
        <v>1</v>
      </c>
      <c r="P37" s="66">
        <v>2</v>
      </c>
      <c r="Q37" s="64">
        <v>0</v>
      </c>
      <c r="R37" s="21">
        <f>P37+Q37</f>
        <v>2</v>
      </c>
      <c r="S37" s="66">
        <v>0</v>
      </c>
      <c r="T37" s="67">
        <v>0</v>
      </c>
      <c r="U37" s="21">
        <f>S37+T37</f>
        <v>0</v>
      </c>
      <c r="V37" s="64">
        <v>1</v>
      </c>
      <c r="W37" s="64">
        <v>0</v>
      </c>
      <c r="X37" s="68">
        <f>V37+W37</f>
        <v>1</v>
      </c>
      <c r="Y37" s="66">
        <v>4</v>
      </c>
      <c r="Z37" s="67">
        <v>3</v>
      </c>
      <c r="AA37" s="21">
        <f>Y37+Z37</f>
        <v>7</v>
      </c>
      <c r="AB37" s="93">
        <f t="shared" ref="AB37:AB42" si="32">D37+G37+J37+M37+P37+S37+V37+Y37</f>
        <v>48</v>
      </c>
      <c r="AC37" s="93">
        <f t="shared" ref="AC37:AD42" si="33">E37+H37+K37+N37+Q37+T37+W37+Z37</f>
        <v>31</v>
      </c>
      <c r="AD37" s="70">
        <f t="shared" si="33"/>
        <v>79</v>
      </c>
    </row>
    <row r="38" spans="1:30" s="1" customFormat="1" x14ac:dyDescent="0.25">
      <c r="A38" s="64" t="s">
        <v>122</v>
      </c>
      <c r="B38" s="65">
        <v>1410</v>
      </c>
      <c r="C38" s="65">
        <v>5</v>
      </c>
      <c r="D38" s="66"/>
      <c r="E38" s="67"/>
      <c r="F38" s="21">
        <f>D38+E38</f>
        <v>0</v>
      </c>
      <c r="G38" s="64"/>
      <c r="H38" s="64"/>
      <c r="I38" s="68">
        <f>G38+H38</f>
        <v>0</v>
      </c>
      <c r="J38" s="66"/>
      <c r="K38" s="67"/>
      <c r="L38" s="21">
        <f>J38+K38</f>
        <v>0</v>
      </c>
      <c r="M38" s="66"/>
      <c r="N38" s="64"/>
      <c r="O38" s="68">
        <f>M38+N38</f>
        <v>0</v>
      </c>
      <c r="P38" s="66"/>
      <c r="Q38" s="64"/>
      <c r="R38" s="68">
        <f>P38+Q38</f>
        <v>0</v>
      </c>
      <c r="S38" s="66"/>
      <c r="T38" s="67"/>
      <c r="U38" s="21">
        <f>S38+T38</f>
        <v>0</v>
      </c>
      <c r="V38" s="64"/>
      <c r="W38" s="64"/>
      <c r="X38" s="68">
        <f>V38+W38</f>
        <v>0</v>
      </c>
      <c r="Y38" s="66"/>
      <c r="Z38" s="67"/>
      <c r="AA38" s="21">
        <f>Y38+Z38</f>
        <v>0</v>
      </c>
      <c r="AB38" s="93">
        <f t="shared" si="32"/>
        <v>0</v>
      </c>
      <c r="AC38" s="93">
        <f t="shared" si="33"/>
        <v>0</v>
      </c>
      <c r="AD38" s="70">
        <f t="shared" si="33"/>
        <v>0</v>
      </c>
    </row>
    <row r="39" spans="1:30" s="1" customFormat="1" x14ac:dyDescent="0.25">
      <c r="A39" s="64" t="s">
        <v>180</v>
      </c>
      <c r="B39" s="65">
        <v>1420</v>
      </c>
      <c r="C39" s="65">
        <v>5</v>
      </c>
      <c r="D39" s="66">
        <v>3</v>
      </c>
      <c r="E39" s="67">
        <v>0</v>
      </c>
      <c r="F39" s="21">
        <f>D39+E39</f>
        <v>3</v>
      </c>
      <c r="G39" s="64"/>
      <c r="H39" s="64"/>
      <c r="I39" s="68">
        <f>G39+H39</f>
        <v>0</v>
      </c>
      <c r="J39" s="66"/>
      <c r="K39" s="67"/>
      <c r="L39" s="21">
        <f>J39+K39</f>
        <v>0</v>
      </c>
      <c r="M39" s="66"/>
      <c r="N39" s="64"/>
      <c r="O39" s="68">
        <f>M39+N39</f>
        <v>0</v>
      </c>
      <c r="P39" s="66">
        <v>0</v>
      </c>
      <c r="Q39" s="64">
        <v>1</v>
      </c>
      <c r="R39" s="68">
        <f>P39+Q39</f>
        <v>1</v>
      </c>
      <c r="S39" s="66">
        <v>0</v>
      </c>
      <c r="T39" s="67">
        <v>0</v>
      </c>
      <c r="U39" s="21">
        <f>S39+T39</f>
        <v>0</v>
      </c>
      <c r="V39" s="64">
        <v>0</v>
      </c>
      <c r="W39" s="64">
        <v>0</v>
      </c>
      <c r="X39" s="68">
        <f>V39+W39</f>
        <v>0</v>
      </c>
      <c r="Y39" s="66">
        <v>0</v>
      </c>
      <c r="Z39" s="67">
        <v>0</v>
      </c>
      <c r="AA39" s="21">
        <f>Y39+Z39</f>
        <v>0</v>
      </c>
      <c r="AB39" s="93">
        <f t="shared" si="32"/>
        <v>3</v>
      </c>
      <c r="AC39" s="93">
        <f t="shared" si="33"/>
        <v>1</v>
      </c>
      <c r="AD39" s="70">
        <f t="shared" si="33"/>
        <v>4</v>
      </c>
    </row>
    <row r="40" spans="1:30" s="1" customFormat="1" x14ac:dyDescent="0.25">
      <c r="A40" s="64" t="s">
        <v>170</v>
      </c>
      <c r="B40" s="65">
        <v>1430</v>
      </c>
      <c r="C40" s="65">
        <v>5</v>
      </c>
      <c r="D40" s="66">
        <v>9</v>
      </c>
      <c r="E40" s="67">
        <v>0</v>
      </c>
      <c r="F40" s="21">
        <f>D40+E40</f>
        <v>9</v>
      </c>
      <c r="G40" s="64">
        <v>0</v>
      </c>
      <c r="H40" s="64">
        <v>0</v>
      </c>
      <c r="I40" s="68">
        <f>G40+H40</f>
        <v>0</v>
      </c>
      <c r="J40" s="66">
        <v>0</v>
      </c>
      <c r="K40" s="67">
        <v>0</v>
      </c>
      <c r="L40" s="21">
        <f>J40+K40</f>
        <v>0</v>
      </c>
      <c r="M40" s="66">
        <v>0</v>
      </c>
      <c r="N40" s="64">
        <v>0</v>
      </c>
      <c r="O40" s="68">
        <f>M40+N40</f>
        <v>0</v>
      </c>
      <c r="P40" s="66">
        <v>0</v>
      </c>
      <c r="Q40" s="64">
        <v>0</v>
      </c>
      <c r="R40" s="68">
        <f>P40+Q40</f>
        <v>0</v>
      </c>
      <c r="S40" s="66">
        <v>0</v>
      </c>
      <c r="T40" s="67">
        <v>0</v>
      </c>
      <c r="U40" s="21">
        <f>S40+T40</f>
        <v>0</v>
      </c>
      <c r="V40" s="64">
        <v>0</v>
      </c>
      <c r="W40" s="64">
        <v>0</v>
      </c>
      <c r="X40" s="68">
        <f>V40+W40</f>
        <v>0</v>
      </c>
      <c r="Y40" s="66">
        <v>0</v>
      </c>
      <c r="Z40" s="67">
        <v>1</v>
      </c>
      <c r="AA40" s="21">
        <f>Y40+Z40</f>
        <v>1</v>
      </c>
      <c r="AB40" s="93">
        <f t="shared" si="32"/>
        <v>9</v>
      </c>
      <c r="AC40" s="93">
        <f t="shared" si="33"/>
        <v>1</v>
      </c>
      <c r="AD40" s="70">
        <f t="shared" si="33"/>
        <v>10</v>
      </c>
    </row>
    <row r="41" spans="1:30" s="1" customFormat="1" ht="13.8" thickBot="1" x14ac:dyDescent="0.3">
      <c r="A41" s="64" t="s">
        <v>121</v>
      </c>
      <c r="B41" s="65">
        <v>1450</v>
      </c>
      <c r="C41" s="65">
        <v>5</v>
      </c>
      <c r="D41" s="66">
        <v>5</v>
      </c>
      <c r="E41" s="67">
        <v>8</v>
      </c>
      <c r="F41" s="21">
        <f>D41+E41</f>
        <v>13</v>
      </c>
      <c r="G41" s="64">
        <v>1</v>
      </c>
      <c r="H41" s="64">
        <v>0</v>
      </c>
      <c r="I41" s="68">
        <f>G41+H41</f>
        <v>1</v>
      </c>
      <c r="J41" s="66">
        <v>0</v>
      </c>
      <c r="K41" s="67">
        <v>0</v>
      </c>
      <c r="L41" s="21">
        <f>J41+K41</f>
        <v>0</v>
      </c>
      <c r="M41" s="66">
        <v>0</v>
      </c>
      <c r="N41" s="64">
        <v>0</v>
      </c>
      <c r="O41" s="68">
        <f>M41+N41</f>
        <v>0</v>
      </c>
      <c r="P41" s="66">
        <v>0</v>
      </c>
      <c r="Q41" s="64">
        <v>0</v>
      </c>
      <c r="R41" s="68">
        <f>P41+Q41</f>
        <v>0</v>
      </c>
      <c r="S41" s="66">
        <v>0</v>
      </c>
      <c r="T41" s="67">
        <v>0</v>
      </c>
      <c r="U41" s="21">
        <f>S41+T41</f>
        <v>0</v>
      </c>
      <c r="V41" s="64">
        <v>0</v>
      </c>
      <c r="W41" s="64">
        <v>0</v>
      </c>
      <c r="X41" s="68">
        <f>V41+W41</f>
        <v>0</v>
      </c>
      <c r="Y41" s="66">
        <v>0</v>
      </c>
      <c r="Z41" s="67">
        <v>0</v>
      </c>
      <c r="AA41" s="21">
        <f>Y41+Z41</f>
        <v>0</v>
      </c>
      <c r="AB41" s="93">
        <f t="shared" si="32"/>
        <v>6</v>
      </c>
      <c r="AC41" s="93">
        <f t="shared" si="33"/>
        <v>8</v>
      </c>
      <c r="AD41" s="70">
        <f t="shared" si="33"/>
        <v>14</v>
      </c>
    </row>
    <row r="42" spans="1:30" s="1" customFormat="1" ht="13.8" thickBot="1" x14ac:dyDescent="0.3">
      <c r="A42" s="89" t="s">
        <v>120</v>
      </c>
      <c r="B42" s="79"/>
      <c r="C42" s="79"/>
      <c r="D42" s="19">
        <f>SUBTOTAL(9,D37:D41)</f>
        <v>55</v>
      </c>
      <c r="E42" s="18">
        <f>SUBTOTAL(9,E37:E41)</f>
        <v>35</v>
      </c>
      <c r="F42" s="20">
        <f>SUBTOTAL(9,F37:F41)</f>
        <v>90</v>
      </c>
      <c r="G42" s="19">
        <f>SUBTOTAL(9,G37:G41)</f>
        <v>3</v>
      </c>
      <c r="H42" s="18">
        <f t="shared" ref="H42:AA42" si="34">SUBTOTAL(9,H37:H41)</f>
        <v>1</v>
      </c>
      <c r="I42" s="20">
        <f t="shared" si="34"/>
        <v>4</v>
      </c>
      <c r="J42" s="19">
        <f t="shared" si="34"/>
        <v>0</v>
      </c>
      <c r="K42" s="18">
        <f t="shared" si="34"/>
        <v>0</v>
      </c>
      <c r="L42" s="20">
        <f t="shared" si="34"/>
        <v>0</v>
      </c>
      <c r="M42" s="19">
        <f t="shared" si="34"/>
        <v>1</v>
      </c>
      <c r="N42" s="18">
        <f t="shared" si="34"/>
        <v>0</v>
      </c>
      <c r="O42" s="20">
        <f t="shared" si="34"/>
        <v>1</v>
      </c>
      <c r="P42" s="19">
        <f t="shared" si="34"/>
        <v>2</v>
      </c>
      <c r="Q42" s="18">
        <f t="shared" si="34"/>
        <v>1</v>
      </c>
      <c r="R42" s="20">
        <f t="shared" si="34"/>
        <v>3</v>
      </c>
      <c r="S42" s="19">
        <f t="shared" ref="S42:U42" si="35">SUBTOTAL(9,S37:S41)</f>
        <v>0</v>
      </c>
      <c r="T42" s="18">
        <f t="shared" si="35"/>
        <v>0</v>
      </c>
      <c r="U42" s="20">
        <f t="shared" si="35"/>
        <v>0</v>
      </c>
      <c r="V42" s="19">
        <f t="shared" si="34"/>
        <v>1</v>
      </c>
      <c r="W42" s="18">
        <f t="shared" si="34"/>
        <v>0</v>
      </c>
      <c r="X42" s="20">
        <f t="shared" si="34"/>
        <v>1</v>
      </c>
      <c r="Y42" s="19">
        <f t="shared" si="34"/>
        <v>4</v>
      </c>
      <c r="Z42" s="18">
        <f t="shared" si="34"/>
        <v>4</v>
      </c>
      <c r="AA42" s="20">
        <f t="shared" si="34"/>
        <v>8</v>
      </c>
      <c r="AB42" s="96">
        <f t="shared" si="32"/>
        <v>66</v>
      </c>
      <c r="AC42" s="80">
        <f t="shared" si="33"/>
        <v>41</v>
      </c>
      <c r="AD42" s="81">
        <f>SUBTOTAL(9,AD37:AD41)</f>
        <v>107</v>
      </c>
    </row>
    <row r="43" spans="1:30" x14ac:dyDescent="0.25">
      <c r="A43" s="64"/>
      <c r="B43" s="72"/>
      <c r="C43" s="72"/>
      <c r="D43" s="82"/>
      <c r="E43" s="83"/>
      <c r="F43" s="84"/>
      <c r="G43" s="85"/>
      <c r="H43" s="85"/>
      <c r="I43" s="85"/>
      <c r="J43" s="82"/>
      <c r="K43" s="83"/>
      <c r="L43" s="84"/>
      <c r="M43" s="82"/>
      <c r="N43" s="85"/>
      <c r="O43" s="85"/>
      <c r="P43" s="82"/>
      <c r="Q43" s="85"/>
      <c r="R43" s="85"/>
      <c r="S43" s="82"/>
      <c r="T43" s="83"/>
      <c r="U43" s="84"/>
      <c r="V43" s="85"/>
      <c r="W43" s="85"/>
      <c r="X43" s="85"/>
      <c r="Y43" s="82"/>
      <c r="Z43" s="83"/>
      <c r="AA43" s="84"/>
      <c r="AB43" s="88"/>
      <c r="AC43" s="88"/>
      <c r="AD43" s="87"/>
    </row>
    <row r="44" spans="1:30" s="1" customFormat="1" x14ac:dyDescent="0.25">
      <c r="A44" s="64" t="s">
        <v>119</v>
      </c>
      <c r="B44" s="65">
        <v>1505</v>
      </c>
      <c r="C44" s="65">
        <v>5</v>
      </c>
      <c r="D44" s="66">
        <v>21</v>
      </c>
      <c r="E44" s="67">
        <v>24</v>
      </c>
      <c r="F44" s="21">
        <f>D44+E44</f>
        <v>45</v>
      </c>
      <c r="G44" s="64">
        <v>2</v>
      </c>
      <c r="H44" s="64">
        <v>0</v>
      </c>
      <c r="I44" s="68">
        <f>G44+H44</f>
        <v>2</v>
      </c>
      <c r="J44" s="66">
        <v>1</v>
      </c>
      <c r="K44" s="67">
        <v>0</v>
      </c>
      <c r="L44" s="21">
        <f>J44+K44</f>
        <v>1</v>
      </c>
      <c r="M44" s="66">
        <v>1</v>
      </c>
      <c r="N44" s="64">
        <v>0</v>
      </c>
      <c r="O44" s="68">
        <f>M44+N44</f>
        <v>1</v>
      </c>
      <c r="P44" s="66">
        <v>1</v>
      </c>
      <c r="Q44" s="64">
        <v>0</v>
      </c>
      <c r="R44" s="68">
        <f>P44+Q44</f>
        <v>1</v>
      </c>
      <c r="S44" s="66">
        <v>0</v>
      </c>
      <c r="T44" s="67">
        <v>0</v>
      </c>
      <c r="U44" s="21">
        <f>S44+T44</f>
        <v>0</v>
      </c>
      <c r="V44" s="64">
        <v>0</v>
      </c>
      <c r="W44" s="64">
        <v>0</v>
      </c>
      <c r="X44" s="68">
        <f>V44+W44</f>
        <v>0</v>
      </c>
      <c r="Y44" s="66">
        <v>5</v>
      </c>
      <c r="Z44" s="67">
        <v>4</v>
      </c>
      <c r="AA44" s="21">
        <f>Y44+Z44</f>
        <v>9</v>
      </c>
      <c r="AB44" s="93">
        <f t="shared" ref="AB44:AB46" si="36">D44+G44+J44+M44+P44+S44+V44+Y44</f>
        <v>31</v>
      </c>
      <c r="AC44" s="93">
        <f t="shared" ref="AC44:AD46" si="37">E44+H44+K44+N44+Q44+T44+W44+Z44</f>
        <v>28</v>
      </c>
      <c r="AD44" s="70">
        <f t="shared" si="37"/>
        <v>59</v>
      </c>
    </row>
    <row r="45" spans="1:30" ht="13.8" thickBot="1" x14ac:dyDescent="0.3">
      <c r="A45" s="64" t="s">
        <v>171</v>
      </c>
      <c r="B45" s="65">
        <v>1515</v>
      </c>
      <c r="C45" s="65">
        <v>5</v>
      </c>
      <c r="D45" s="66">
        <v>4</v>
      </c>
      <c r="E45" s="67">
        <v>2</v>
      </c>
      <c r="F45" s="21">
        <f>D45+E45</f>
        <v>6</v>
      </c>
      <c r="G45" s="64">
        <v>0</v>
      </c>
      <c r="H45" s="64">
        <v>0</v>
      </c>
      <c r="I45" s="68">
        <f>G45+H45</f>
        <v>0</v>
      </c>
      <c r="J45" s="66">
        <v>0</v>
      </c>
      <c r="K45" s="67">
        <v>0</v>
      </c>
      <c r="L45" s="21">
        <f>J45+K45</f>
        <v>0</v>
      </c>
      <c r="M45" s="66">
        <v>0</v>
      </c>
      <c r="N45" s="64">
        <v>0</v>
      </c>
      <c r="O45" s="68">
        <f>M45+N45</f>
        <v>0</v>
      </c>
      <c r="P45" s="66">
        <v>0</v>
      </c>
      <c r="Q45" s="64">
        <v>0</v>
      </c>
      <c r="R45" s="68">
        <f>P45+Q45</f>
        <v>0</v>
      </c>
      <c r="S45" s="66">
        <v>0</v>
      </c>
      <c r="T45" s="67">
        <v>0</v>
      </c>
      <c r="U45" s="21"/>
      <c r="V45" s="64">
        <v>0</v>
      </c>
      <c r="W45" s="64">
        <v>0</v>
      </c>
      <c r="X45" s="68"/>
      <c r="Y45" s="66">
        <v>0</v>
      </c>
      <c r="Z45" s="67">
        <v>1</v>
      </c>
      <c r="AA45" s="21">
        <f>Y45+Z45</f>
        <v>1</v>
      </c>
      <c r="AB45" s="93">
        <f t="shared" si="36"/>
        <v>4</v>
      </c>
      <c r="AC45" s="93">
        <f t="shared" si="37"/>
        <v>3</v>
      </c>
      <c r="AD45" s="70">
        <f t="shared" si="37"/>
        <v>7</v>
      </c>
    </row>
    <row r="46" spans="1:30" ht="13.8" thickBot="1" x14ac:dyDescent="0.3">
      <c r="A46" s="89" t="s">
        <v>172</v>
      </c>
      <c r="B46" s="79"/>
      <c r="C46" s="79"/>
      <c r="D46" s="19">
        <f>SUBTOTAL(9,D44:D45)</f>
        <v>25</v>
      </c>
      <c r="E46" s="18">
        <f>SUBTOTAL(9,E44:E45)</f>
        <v>26</v>
      </c>
      <c r="F46" s="20">
        <f>SUBTOTAL(9,F44:F45)</f>
        <v>51</v>
      </c>
      <c r="G46" s="19">
        <f t="shared" ref="G46" si="38">SUBTOTAL(9,G44:G45)</f>
        <v>2</v>
      </c>
      <c r="H46" s="18">
        <f t="shared" ref="H46" si="39">SUBTOTAL(9,H44:H45)</f>
        <v>0</v>
      </c>
      <c r="I46" s="20">
        <f t="shared" ref="I46:J46" si="40">SUBTOTAL(9,I44:I45)</f>
        <v>2</v>
      </c>
      <c r="J46" s="19">
        <f t="shared" si="40"/>
        <v>1</v>
      </c>
      <c r="K46" s="18">
        <f t="shared" ref="K46" si="41">SUBTOTAL(9,K44:K45)</f>
        <v>0</v>
      </c>
      <c r="L46" s="20">
        <f t="shared" ref="L46:M46" si="42">SUBTOTAL(9,L44:L45)</f>
        <v>1</v>
      </c>
      <c r="M46" s="19">
        <f t="shared" si="42"/>
        <v>1</v>
      </c>
      <c r="N46" s="18">
        <f t="shared" ref="N46" si="43">SUBTOTAL(9,N44:N45)</f>
        <v>0</v>
      </c>
      <c r="O46" s="20">
        <f t="shared" ref="O46:P46" si="44">SUBTOTAL(9,O44:O45)</f>
        <v>1</v>
      </c>
      <c r="P46" s="19">
        <f t="shared" si="44"/>
        <v>1</v>
      </c>
      <c r="Q46" s="18">
        <f t="shared" ref="Q46" si="45">SUBTOTAL(9,Q44:Q45)</f>
        <v>0</v>
      </c>
      <c r="R46" s="20">
        <f t="shared" ref="R46:V46" si="46">SUBTOTAL(9,R44:R45)</f>
        <v>1</v>
      </c>
      <c r="S46" s="19">
        <f t="shared" ref="S46:U46" si="47">SUBTOTAL(9,S44:S45)</f>
        <v>0</v>
      </c>
      <c r="T46" s="18">
        <f t="shared" si="47"/>
        <v>0</v>
      </c>
      <c r="U46" s="20">
        <f t="shared" si="47"/>
        <v>0</v>
      </c>
      <c r="V46" s="19">
        <f t="shared" si="46"/>
        <v>0</v>
      </c>
      <c r="W46" s="18">
        <f t="shared" ref="W46" si="48">SUBTOTAL(9,W44:W45)</f>
        <v>0</v>
      </c>
      <c r="X46" s="20">
        <f t="shared" ref="X46" si="49">SUBTOTAL(9,X44:X45)</f>
        <v>0</v>
      </c>
      <c r="Y46" s="19">
        <f>SUBTOTAL(9,Y44:Y45)</f>
        <v>5</v>
      </c>
      <c r="Z46" s="18">
        <f t="shared" ref="Z46" si="50">SUBTOTAL(9,Z44:Z45)</f>
        <v>5</v>
      </c>
      <c r="AA46" s="20">
        <f t="shared" ref="AA46" si="51">SUBTOTAL(9,AA44:AA45)</f>
        <v>10</v>
      </c>
      <c r="AB46" s="96">
        <f t="shared" si="36"/>
        <v>35</v>
      </c>
      <c r="AC46" s="80">
        <f t="shared" si="37"/>
        <v>31</v>
      </c>
      <c r="AD46" s="81">
        <f>SUBTOTAL(9,AD42:AD45)</f>
        <v>66</v>
      </c>
    </row>
    <row r="47" spans="1:30" x14ac:dyDescent="0.25">
      <c r="A47" s="73"/>
      <c r="B47" s="97"/>
      <c r="C47" s="97"/>
      <c r="D47" s="82"/>
      <c r="E47" s="83"/>
      <c r="F47" s="84"/>
      <c r="G47" s="83"/>
      <c r="H47" s="83"/>
      <c r="I47" s="83"/>
      <c r="J47" s="82"/>
      <c r="K47" s="83"/>
      <c r="L47" s="83"/>
      <c r="M47" s="82"/>
      <c r="N47" s="83"/>
      <c r="O47" s="83"/>
      <c r="P47" s="82"/>
      <c r="Q47" s="83"/>
      <c r="R47" s="83"/>
      <c r="S47" s="82"/>
      <c r="T47" s="83"/>
      <c r="U47" s="84"/>
      <c r="V47" s="83"/>
      <c r="W47" s="83"/>
      <c r="X47" s="83"/>
      <c r="Y47" s="82"/>
      <c r="Z47" s="83"/>
      <c r="AA47" s="84"/>
      <c r="AB47" s="86"/>
      <c r="AC47" s="86"/>
      <c r="AD47" s="87"/>
    </row>
    <row r="48" spans="1:30" s="1" customFormat="1" x14ac:dyDescent="0.25">
      <c r="A48" s="73" t="s">
        <v>118</v>
      </c>
      <c r="B48" s="97" t="s">
        <v>117</v>
      </c>
      <c r="C48" s="97">
        <v>5</v>
      </c>
      <c r="D48" s="63">
        <v>5</v>
      </c>
      <c r="E48" s="73">
        <v>2</v>
      </c>
      <c r="F48" s="74">
        <f>D48+E48</f>
        <v>7</v>
      </c>
      <c r="G48" s="73">
        <v>0</v>
      </c>
      <c r="H48" s="73">
        <v>0</v>
      </c>
      <c r="I48" s="74">
        <f>G48+H48</f>
        <v>0</v>
      </c>
      <c r="J48" s="63">
        <v>0</v>
      </c>
      <c r="K48" s="73">
        <v>0</v>
      </c>
      <c r="L48" s="98">
        <f>J48+K48</f>
        <v>0</v>
      </c>
      <c r="M48" s="63">
        <v>1</v>
      </c>
      <c r="N48" s="73">
        <v>0</v>
      </c>
      <c r="O48" s="99">
        <f>M48+N48</f>
        <v>1</v>
      </c>
      <c r="P48" s="63">
        <v>0</v>
      </c>
      <c r="Q48" s="73">
        <v>0</v>
      </c>
      <c r="R48" s="99">
        <f>P48+Q48</f>
        <v>0</v>
      </c>
      <c r="S48" s="63">
        <v>0</v>
      </c>
      <c r="T48" s="73">
        <v>0</v>
      </c>
      <c r="U48" s="74">
        <f>S48+T48</f>
        <v>0</v>
      </c>
      <c r="V48" s="73">
        <v>0</v>
      </c>
      <c r="W48" s="73">
        <v>0</v>
      </c>
      <c r="X48" s="98">
        <f>V48+W48</f>
        <v>0</v>
      </c>
      <c r="Y48" s="63">
        <v>0</v>
      </c>
      <c r="Z48" s="73">
        <v>0</v>
      </c>
      <c r="AA48" s="74">
        <f>Y48+Z48</f>
        <v>0</v>
      </c>
      <c r="AB48" s="100">
        <f t="shared" ref="AB48" si="52">D48+G48+J48+M48+P48+S48+V48+Y48</f>
        <v>6</v>
      </c>
      <c r="AC48" s="101">
        <f t="shared" ref="AC48:AD48" si="53">E48+H48+K48+N48+Q48+T48+W48+Z48</f>
        <v>2</v>
      </c>
      <c r="AD48" s="102">
        <f t="shared" si="53"/>
        <v>8</v>
      </c>
    </row>
    <row r="49" spans="1:30" x14ac:dyDescent="0.25">
      <c r="A49" s="73"/>
      <c r="B49" s="97"/>
      <c r="C49" s="97"/>
      <c r="D49" s="82"/>
      <c r="E49" s="83"/>
      <c r="F49" s="84"/>
      <c r="G49" s="83"/>
      <c r="H49" s="83"/>
      <c r="I49" s="84"/>
      <c r="J49" s="83"/>
      <c r="K49" s="83"/>
      <c r="L49" s="83"/>
      <c r="M49" s="82"/>
      <c r="N49" s="83"/>
      <c r="O49" s="83"/>
      <c r="P49" s="82"/>
      <c r="Q49" s="83"/>
      <c r="R49" s="83"/>
      <c r="S49" s="82"/>
      <c r="T49" s="83"/>
      <c r="U49" s="84"/>
      <c r="V49" s="83"/>
      <c r="W49" s="83"/>
      <c r="X49" s="83"/>
      <c r="Y49" s="82"/>
      <c r="Z49" s="83"/>
      <c r="AA49" s="84"/>
      <c r="AB49" s="86"/>
      <c r="AC49" s="86"/>
      <c r="AD49" s="87"/>
    </row>
    <row r="50" spans="1:30" s="1" customFormat="1" x14ac:dyDescent="0.25">
      <c r="A50" s="64" t="s">
        <v>116</v>
      </c>
      <c r="B50" s="65">
        <v>1805</v>
      </c>
      <c r="C50" s="65">
        <v>5</v>
      </c>
      <c r="D50" s="66">
        <v>6</v>
      </c>
      <c r="E50" s="67">
        <v>8</v>
      </c>
      <c r="F50" s="21">
        <f>D50+E50</f>
        <v>14</v>
      </c>
      <c r="G50" s="66">
        <v>0</v>
      </c>
      <c r="H50" s="67">
        <v>0</v>
      </c>
      <c r="I50" s="21">
        <f>G50+H50</f>
        <v>0</v>
      </c>
      <c r="J50" s="64">
        <v>0</v>
      </c>
      <c r="K50" s="64">
        <v>0</v>
      </c>
      <c r="L50" s="68">
        <f>J50+K50</f>
        <v>0</v>
      </c>
      <c r="M50" s="66">
        <v>0</v>
      </c>
      <c r="N50" s="67">
        <v>1</v>
      </c>
      <c r="O50" s="68">
        <f>M50+N50</f>
        <v>1</v>
      </c>
      <c r="P50" s="66">
        <v>1</v>
      </c>
      <c r="Q50" s="67">
        <v>0</v>
      </c>
      <c r="R50" s="68">
        <f>P50+Q50</f>
        <v>1</v>
      </c>
      <c r="S50" s="66">
        <v>0</v>
      </c>
      <c r="T50" s="67">
        <v>0</v>
      </c>
      <c r="U50" s="21">
        <f>S50+T50</f>
        <v>0</v>
      </c>
      <c r="V50" s="64">
        <v>0</v>
      </c>
      <c r="W50" s="64">
        <v>0</v>
      </c>
      <c r="X50" s="68">
        <f>V50+W50</f>
        <v>0</v>
      </c>
      <c r="Y50" s="66">
        <v>0</v>
      </c>
      <c r="Z50" s="67">
        <v>0</v>
      </c>
      <c r="AA50" s="21">
        <f>Y50+Z50</f>
        <v>0</v>
      </c>
      <c r="AB50" s="93">
        <f t="shared" ref="AB50:AB54" si="54">D50+G50+J50+M50+P50+S50+V50+Y50</f>
        <v>7</v>
      </c>
      <c r="AC50" s="93">
        <f t="shared" ref="AC50:AD54" si="55">E50+H50+K50+N50+Q50+T50+W50+Z50</f>
        <v>9</v>
      </c>
      <c r="AD50" s="70">
        <f t="shared" si="55"/>
        <v>16</v>
      </c>
    </row>
    <row r="51" spans="1:30" s="1" customFormat="1" x14ac:dyDescent="0.25">
      <c r="A51" s="64" t="s">
        <v>173</v>
      </c>
      <c r="B51" s="65">
        <v>1825</v>
      </c>
      <c r="C51" s="65">
        <v>5</v>
      </c>
      <c r="D51" s="66">
        <v>3</v>
      </c>
      <c r="E51" s="67">
        <v>2</v>
      </c>
      <c r="F51" s="21">
        <f>D51+E51</f>
        <v>5</v>
      </c>
      <c r="G51" s="67">
        <v>0</v>
      </c>
      <c r="H51" s="67">
        <v>0</v>
      </c>
      <c r="I51" s="21">
        <f>G51+H51</f>
        <v>0</v>
      </c>
      <c r="J51" s="64">
        <v>0</v>
      </c>
      <c r="K51" s="64">
        <v>0</v>
      </c>
      <c r="L51" s="68">
        <f>J51+K51</f>
        <v>0</v>
      </c>
      <c r="M51" s="66">
        <v>0</v>
      </c>
      <c r="N51" s="67">
        <v>0</v>
      </c>
      <c r="O51" s="68">
        <f>M51+N51</f>
        <v>0</v>
      </c>
      <c r="P51" s="66">
        <v>0</v>
      </c>
      <c r="Q51" s="67">
        <v>0</v>
      </c>
      <c r="R51" s="68">
        <f>P51+Q51</f>
        <v>0</v>
      </c>
      <c r="S51" s="66">
        <v>0</v>
      </c>
      <c r="T51" s="67">
        <v>0</v>
      </c>
      <c r="U51" s="21">
        <f>S51+T51</f>
        <v>0</v>
      </c>
      <c r="V51" s="64">
        <v>0</v>
      </c>
      <c r="W51" s="64">
        <v>0</v>
      </c>
      <c r="X51" s="68">
        <f>V51+W51</f>
        <v>0</v>
      </c>
      <c r="Y51" s="66">
        <v>0</v>
      </c>
      <c r="Z51" s="67">
        <v>0</v>
      </c>
      <c r="AA51" s="21">
        <f>Y51+Z51</f>
        <v>0</v>
      </c>
      <c r="AB51" s="93">
        <f t="shared" si="54"/>
        <v>3</v>
      </c>
      <c r="AC51" s="93">
        <f t="shared" si="55"/>
        <v>2</v>
      </c>
      <c r="AD51" s="70">
        <f t="shared" si="55"/>
        <v>5</v>
      </c>
    </row>
    <row r="52" spans="1:30" s="1" customFormat="1" x14ac:dyDescent="0.25">
      <c r="A52" s="64" t="s">
        <v>115</v>
      </c>
      <c r="B52" s="65">
        <v>1835</v>
      </c>
      <c r="C52" s="65">
        <v>5</v>
      </c>
      <c r="D52" s="66"/>
      <c r="E52" s="67"/>
      <c r="F52" s="21">
        <f>D52+E52</f>
        <v>0</v>
      </c>
      <c r="G52" s="64"/>
      <c r="H52" s="64"/>
      <c r="I52" s="68">
        <f>G52+H52</f>
        <v>0</v>
      </c>
      <c r="J52" s="66"/>
      <c r="K52" s="67"/>
      <c r="L52" s="21">
        <f>J52+K52</f>
        <v>0</v>
      </c>
      <c r="M52" s="66"/>
      <c r="N52" s="64"/>
      <c r="O52" s="68">
        <f>M52+N52</f>
        <v>0</v>
      </c>
      <c r="P52" s="66"/>
      <c r="Q52" s="64"/>
      <c r="R52" s="68">
        <f>P52+Q52</f>
        <v>0</v>
      </c>
      <c r="S52" s="66"/>
      <c r="T52" s="67"/>
      <c r="U52" s="21">
        <f>S52+T52</f>
        <v>0</v>
      </c>
      <c r="V52" s="64"/>
      <c r="W52" s="64"/>
      <c r="X52" s="68">
        <f>V52+W52</f>
        <v>0</v>
      </c>
      <c r="Y52" s="66"/>
      <c r="Z52" s="67"/>
      <c r="AA52" s="21">
        <f>Y52+Z52</f>
        <v>0</v>
      </c>
      <c r="AB52" s="93">
        <f t="shared" si="54"/>
        <v>0</v>
      </c>
      <c r="AC52" s="93">
        <f t="shared" si="55"/>
        <v>0</v>
      </c>
      <c r="AD52" s="70">
        <f t="shared" si="55"/>
        <v>0</v>
      </c>
    </row>
    <row r="53" spans="1:30" s="1" customFormat="1" ht="13.8" thickBot="1" x14ac:dyDescent="0.3">
      <c r="A53" s="64" t="s">
        <v>181</v>
      </c>
      <c r="B53" s="65">
        <v>1905</v>
      </c>
      <c r="C53" s="65">
        <v>5</v>
      </c>
      <c r="D53" s="66">
        <v>1</v>
      </c>
      <c r="E53" s="67">
        <v>4</v>
      </c>
      <c r="F53" s="21">
        <f>D53+E53</f>
        <v>5</v>
      </c>
      <c r="G53" s="64">
        <v>0</v>
      </c>
      <c r="H53" s="64">
        <v>0</v>
      </c>
      <c r="I53" s="68">
        <f>G53+H53</f>
        <v>0</v>
      </c>
      <c r="J53" s="66">
        <v>0</v>
      </c>
      <c r="K53" s="67">
        <v>0</v>
      </c>
      <c r="L53" s="21">
        <f>J53+K53</f>
        <v>0</v>
      </c>
      <c r="M53" s="66">
        <v>0</v>
      </c>
      <c r="N53" s="64">
        <v>0</v>
      </c>
      <c r="O53" s="68">
        <f>M53+N53</f>
        <v>0</v>
      </c>
      <c r="P53" s="66">
        <v>0</v>
      </c>
      <c r="Q53" s="64">
        <v>0</v>
      </c>
      <c r="R53" s="68">
        <f>P53+Q53</f>
        <v>0</v>
      </c>
      <c r="S53" s="66">
        <v>0</v>
      </c>
      <c r="T53" s="67">
        <v>0</v>
      </c>
      <c r="U53" s="21">
        <f>S53+T53</f>
        <v>0</v>
      </c>
      <c r="V53" s="64">
        <v>0</v>
      </c>
      <c r="W53" s="64">
        <v>0</v>
      </c>
      <c r="X53" s="68">
        <f>V53+W53</f>
        <v>0</v>
      </c>
      <c r="Y53" s="66">
        <v>0</v>
      </c>
      <c r="Z53" s="67">
        <v>0</v>
      </c>
      <c r="AA53" s="21">
        <f>Y53+Z53</f>
        <v>0</v>
      </c>
      <c r="AB53" s="93">
        <f t="shared" si="54"/>
        <v>1</v>
      </c>
      <c r="AC53" s="93">
        <f t="shared" si="55"/>
        <v>4</v>
      </c>
      <c r="AD53" s="70">
        <f t="shared" si="55"/>
        <v>5</v>
      </c>
    </row>
    <row r="54" spans="1:30" s="1" customFormat="1" ht="13.8" thickBot="1" x14ac:dyDescent="0.3">
      <c r="A54" s="89" t="s">
        <v>114</v>
      </c>
      <c r="B54" s="79"/>
      <c r="C54" s="79"/>
      <c r="D54" s="19">
        <f>SUBTOTAL(9,D50:D53)</f>
        <v>10</v>
      </c>
      <c r="E54" s="18">
        <f>SUBTOTAL(9,E50:E53)</f>
        <v>14</v>
      </c>
      <c r="F54" s="20">
        <f>SUBTOTAL(9,F50:F52)</f>
        <v>19</v>
      </c>
      <c r="G54" s="18">
        <f>SUBTOTAL(9,G50:G53)</f>
        <v>0</v>
      </c>
      <c r="H54" s="18">
        <f>SUBTOTAL(9,H50:H53)</f>
        <v>0</v>
      </c>
      <c r="I54" s="18">
        <f t="shared" ref="I54:AA54" si="56">SUBTOTAL(9,I50:I52)</f>
        <v>0</v>
      </c>
      <c r="J54" s="19">
        <f>SUBTOTAL(9,J50:J53)</f>
        <v>0</v>
      </c>
      <c r="K54" s="18">
        <f>SUBTOTAL(9,K50:K53)</f>
        <v>0</v>
      </c>
      <c r="L54" s="20">
        <f t="shared" si="56"/>
        <v>0</v>
      </c>
      <c r="M54" s="19">
        <f>SUBTOTAL(9,M50:M53)</f>
        <v>0</v>
      </c>
      <c r="N54" s="18">
        <f>SUBTOTAL(9,N50:N53)</f>
        <v>1</v>
      </c>
      <c r="O54" s="18">
        <f t="shared" si="56"/>
        <v>1</v>
      </c>
      <c r="P54" s="19">
        <f>SUBTOTAL(9,P50:P53)</f>
        <v>1</v>
      </c>
      <c r="Q54" s="18">
        <f>SUBTOTAL(9,Q50:Q53)</f>
        <v>0</v>
      </c>
      <c r="R54" s="18">
        <f t="shared" si="56"/>
        <v>1</v>
      </c>
      <c r="S54" s="19">
        <f>SUBTOTAL(9,S50:S53)</f>
        <v>0</v>
      </c>
      <c r="T54" s="18">
        <f>SUBTOTAL(9,T50:T53)</f>
        <v>0</v>
      </c>
      <c r="U54" s="20">
        <f t="shared" ref="U54" si="57">SUBTOTAL(9,U50:U52)</f>
        <v>0</v>
      </c>
      <c r="V54" s="18">
        <f>SUBTOTAL(9,V50:V53)</f>
        <v>0</v>
      </c>
      <c r="W54" s="18">
        <f>SUBTOTAL(9,W50:W53)</f>
        <v>0</v>
      </c>
      <c r="X54" s="18">
        <f t="shared" si="56"/>
        <v>0</v>
      </c>
      <c r="Y54" s="19">
        <f>SUBTOTAL(9,Y50:Y53)</f>
        <v>0</v>
      </c>
      <c r="Z54" s="18">
        <f>SUBTOTAL(9,Z50:Z53)</f>
        <v>0</v>
      </c>
      <c r="AA54" s="20">
        <f t="shared" si="56"/>
        <v>0</v>
      </c>
      <c r="AB54" s="80">
        <f t="shared" si="54"/>
        <v>11</v>
      </c>
      <c r="AC54" s="80">
        <f t="shared" si="55"/>
        <v>15</v>
      </c>
      <c r="AD54" s="81">
        <f>SUBTOTAL(9,AD50:AD53)</f>
        <v>26</v>
      </c>
    </row>
    <row r="55" spans="1:30" x14ac:dyDescent="0.25">
      <c r="A55" s="64"/>
      <c r="B55" s="72"/>
      <c r="C55" s="72"/>
      <c r="D55" s="82"/>
      <c r="E55" s="83"/>
      <c r="F55" s="84"/>
      <c r="G55" s="85"/>
      <c r="H55" s="85"/>
      <c r="I55" s="85"/>
      <c r="J55" s="82"/>
      <c r="K55" s="83"/>
      <c r="L55" s="84"/>
      <c r="M55" s="82"/>
      <c r="N55" s="85"/>
      <c r="O55" s="85"/>
      <c r="P55" s="82"/>
      <c r="Q55" s="85"/>
      <c r="R55" s="85"/>
      <c r="S55" s="82"/>
      <c r="T55" s="83"/>
      <c r="U55" s="84"/>
      <c r="V55" s="85"/>
      <c r="W55" s="85"/>
      <c r="X55" s="85"/>
      <c r="Y55" s="82"/>
      <c r="Z55" s="83"/>
      <c r="AA55" s="84"/>
      <c r="AB55" s="88"/>
      <c r="AC55" s="88"/>
      <c r="AD55" s="87"/>
    </row>
    <row r="56" spans="1:30" s="1" customFormat="1" x14ac:dyDescent="0.25">
      <c r="A56" s="67" t="s">
        <v>113</v>
      </c>
      <c r="B56" s="65">
        <v>2130</v>
      </c>
      <c r="C56" s="65">
        <v>5</v>
      </c>
      <c r="D56" s="66"/>
      <c r="E56" s="67"/>
      <c r="F56" s="21">
        <f t="shared" ref="F56:F68" si="58">D56+E56</f>
        <v>0</v>
      </c>
      <c r="G56" s="64"/>
      <c r="H56" s="64"/>
      <c r="I56" s="68">
        <f t="shared" ref="I56:I68" si="59">G56+H56</f>
        <v>0</v>
      </c>
      <c r="J56" s="66"/>
      <c r="K56" s="67"/>
      <c r="L56" s="21">
        <f t="shared" ref="L56:L68" si="60">J56+K56</f>
        <v>0</v>
      </c>
      <c r="M56" s="66"/>
      <c r="N56" s="64"/>
      <c r="O56" s="68">
        <f t="shared" ref="O56:O68" si="61">M56+N56</f>
        <v>0</v>
      </c>
      <c r="P56" s="66"/>
      <c r="Q56" s="64"/>
      <c r="R56" s="68">
        <f t="shared" ref="R56:R68" si="62">P56+Q56</f>
        <v>0</v>
      </c>
      <c r="S56" s="66"/>
      <c r="T56" s="67"/>
      <c r="U56" s="21">
        <f t="shared" ref="U56:U68" si="63">S56+T56</f>
        <v>0</v>
      </c>
      <c r="V56" s="64"/>
      <c r="W56" s="64"/>
      <c r="X56" s="68">
        <f t="shared" ref="X56:X68" si="64">V56+W56</f>
        <v>0</v>
      </c>
      <c r="Y56" s="66"/>
      <c r="Z56" s="67"/>
      <c r="AA56" s="21">
        <f t="shared" ref="AA56:AA68" si="65">Y56+Z56</f>
        <v>0</v>
      </c>
      <c r="AB56" s="93">
        <f t="shared" ref="AB56:AB69" si="66">D56+G56+J56+M56+P56+S56+V56+Y56</f>
        <v>0</v>
      </c>
      <c r="AC56" s="93">
        <f t="shared" ref="AC56:AD69" si="67">E56+H56+K56+N56+Q56+T56+W56+Z56</f>
        <v>0</v>
      </c>
      <c r="AD56" s="70">
        <f t="shared" si="67"/>
        <v>0</v>
      </c>
    </row>
    <row r="57" spans="1:30" s="1" customFormat="1" x14ac:dyDescent="0.25">
      <c r="A57" s="67" t="s">
        <v>112</v>
      </c>
      <c r="B57" s="65">
        <v>2010</v>
      </c>
      <c r="C57" s="65">
        <v>5</v>
      </c>
      <c r="D57" s="66">
        <v>2</v>
      </c>
      <c r="E57" s="67">
        <v>1</v>
      </c>
      <c r="F57" s="21">
        <f t="shared" si="58"/>
        <v>3</v>
      </c>
      <c r="G57" s="64">
        <v>0</v>
      </c>
      <c r="H57" s="64">
        <v>0</v>
      </c>
      <c r="I57" s="68">
        <f t="shared" si="59"/>
        <v>0</v>
      </c>
      <c r="J57" s="66">
        <v>0</v>
      </c>
      <c r="K57" s="67">
        <v>0</v>
      </c>
      <c r="L57" s="21">
        <f t="shared" si="60"/>
        <v>0</v>
      </c>
      <c r="M57" s="66">
        <v>0</v>
      </c>
      <c r="N57" s="64">
        <v>0</v>
      </c>
      <c r="O57" s="68">
        <f t="shared" si="61"/>
        <v>0</v>
      </c>
      <c r="P57" s="66">
        <v>0</v>
      </c>
      <c r="Q57" s="64">
        <v>0</v>
      </c>
      <c r="R57" s="68">
        <f t="shared" si="62"/>
        <v>0</v>
      </c>
      <c r="S57" s="66">
        <v>0</v>
      </c>
      <c r="T57" s="67">
        <v>0</v>
      </c>
      <c r="U57" s="21">
        <f t="shared" si="63"/>
        <v>0</v>
      </c>
      <c r="V57" s="64">
        <v>0</v>
      </c>
      <c r="W57" s="64">
        <v>0</v>
      </c>
      <c r="X57" s="68">
        <f t="shared" si="64"/>
        <v>0</v>
      </c>
      <c r="Y57" s="66">
        <v>0</v>
      </c>
      <c r="Z57" s="67">
        <v>0</v>
      </c>
      <c r="AA57" s="21">
        <f t="shared" si="65"/>
        <v>0</v>
      </c>
      <c r="AB57" s="93">
        <f t="shared" si="66"/>
        <v>2</v>
      </c>
      <c r="AC57" s="93">
        <f t="shared" si="67"/>
        <v>1</v>
      </c>
      <c r="AD57" s="70">
        <f t="shared" si="67"/>
        <v>3</v>
      </c>
    </row>
    <row r="58" spans="1:30" s="1" customFormat="1" x14ac:dyDescent="0.25">
      <c r="A58" s="67" t="s">
        <v>111</v>
      </c>
      <c r="B58" s="65">
        <v>2015</v>
      </c>
      <c r="C58" s="65">
        <v>5</v>
      </c>
      <c r="D58" s="66"/>
      <c r="E58" s="67"/>
      <c r="F58" s="21">
        <f t="shared" si="58"/>
        <v>0</v>
      </c>
      <c r="G58" s="64"/>
      <c r="H58" s="64"/>
      <c r="I58" s="68">
        <f t="shared" si="59"/>
        <v>0</v>
      </c>
      <c r="J58" s="66"/>
      <c r="K58" s="67"/>
      <c r="L58" s="21">
        <f t="shared" si="60"/>
        <v>0</v>
      </c>
      <c r="M58" s="66"/>
      <c r="N58" s="64"/>
      <c r="O58" s="68">
        <f t="shared" si="61"/>
        <v>0</v>
      </c>
      <c r="P58" s="66"/>
      <c r="Q58" s="64"/>
      <c r="R58" s="68">
        <f t="shared" si="62"/>
        <v>0</v>
      </c>
      <c r="S58" s="66"/>
      <c r="T58" s="67"/>
      <c r="U58" s="21">
        <f t="shared" si="63"/>
        <v>0</v>
      </c>
      <c r="V58" s="64"/>
      <c r="W58" s="64"/>
      <c r="X58" s="68">
        <f t="shared" si="64"/>
        <v>0</v>
      </c>
      <c r="Y58" s="66"/>
      <c r="Z58" s="67"/>
      <c r="AA58" s="21">
        <f t="shared" si="65"/>
        <v>0</v>
      </c>
      <c r="AB58" s="93">
        <f t="shared" si="66"/>
        <v>0</v>
      </c>
      <c r="AC58" s="93">
        <f t="shared" si="67"/>
        <v>0</v>
      </c>
      <c r="AD58" s="70">
        <f t="shared" si="67"/>
        <v>0</v>
      </c>
    </row>
    <row r="59" spans="1:30" s="1" customFormat="1" x14ac:dyDescent="0.25">
      <c r="A59" s="67" t="s">
        <v>110</v>
      </c>
      <c r="B59" s="65">
        <v>2020</v>
      </c>
      <c r="C59" s="65">
        <v>5</v>
      </c>
      <c r="D59" s="66">
        <v>0</v>
      </c>
      <c r="E59" s="67">
        <v>1</v>
      </c>
      <c r="F59" s="21">
        <f t="shared" si="58"/>
        <v>1</v>
      </c>
      <c r="G59" s="64">
        <v>0</v>
      </c>
      <c r="H59" s="64">
        <v>0</v>
      </c>
      <c r="I59" s="68">
        <f t="shared" si="59"/>
        <v>0</v>
      </c>
      <c r="J59" s="66">
        <v>0</v>
      </c>
      <c r="K59" s="67">
        <v>0</v>
      </c>
      <c r="L59" s="21">
        <f t="shared" si="60"/>
        <v>0</v>
      </c>
      <c r="M59" s="66">
        <v>0</v>
      </c>
      <c r="N59" s="64">
        <v>0</v>
      </c>
      <c r="O59" s="68">
        <f t="shared" si="61"/>
        <v>0</v>
      </c>
      <c r="P59" s="66">
        <v>0</v>
      </c>
      <c r="Q59" s="64">
        <v>0</v>
      </c>
      <c r="R59" s="68">
        <f t="shared" si="62"/>
        <v>0</v>
      </c>
      <c r="S59" s="66">
        <v>0</v>
      </c>
      <c r="T59" s="67">
        <v>0</v>
      </c>
      <c r="U59" s="21">
        <f t="shared" si="63"/>
        <v>0</v>
      </c>
      <c r="V59" s="64">
        <v>0</v>
      </c>
      <c r="W59" s="64">
        <v>0</v>
      </c>
      <c r="X59" s="68">
        <f t="shared" si="64"/>
        <v>0</v>
      </c>
      <c r="Y59" s="66">
        <v>0</v>
      </c>
      <c r="Z59" s="67">
        <v>0</v>
      </c>
      <c r="AA59" s="21">
        <f t="shared" si="65"/>
        <v>0</v>
      </c>
      <c r="AB59" s="93">
        <f t="shared" si="66"/>
        <v>0</v>
      </c>
      <c r="AC59" s="93">
        <f t="shared" si="67"/>
        <v>1</v>
      </c>
      <c r="AD59" s="70">
        <f t="shared" si="67"/>
        <v>1</v>
      </c>
    </row>
    <row r="60" spans="1:30" s="1" customFormat="1" x14ac:dyDescent="0.25">
      <c r="A60" s="67" t="s">
        <v>175</v>
      </c>
      <c r="B60" s="65">
        <v>2027</v>
      </c>
      <c r="C60" s="65">
        <v>5</v>
      </c>
      <c r="D60" s="66"/>
      <c r="E60" s="67"/>
      <c r="F60" s="21">
        <f t="shared" si="58"/>
        <v>0</v>
      </c>
      <c r="G60" s="64"/>
      <c r="H60" s="64"/>
      <c r="I60" s="68">
        <f t="shared" si="59"/>
        <v>0</v>
      </c>
      <c r="J60" s="66"/>
      <c r="K60" s="67"/>
      <c r="L60" s="21">
        <f t="shared" si="60"/>
        <v>0</v>
      </c>
      <c r="M60" s="66"/>
      <c r="N60" s="64"/>
      <c r="O60" s="68">
        <f t="shared" si="61"/>
        <v>0</v>
      </c>
      <c r="P60" s="66"/>
      <c r="Q60" s="64"/>
      <c r="R60" s="68">
        <f t="shared" si="62"/>
        <v>0</v>
      </c>
      <c r="S60" s="66"/>
      <c r="T60" s="67"/>
      <c r="U60" s="21">
        <f t="shared" si="63"/>
        <v>0</v>
      </c>
      <c r="V60" s="64"/>
      <c r="W60" s="64"/>
      <c r="X60" s="68">
        <f t="shared" si="64"/>
        <v>0</v>
      </c>
      <c r="Y60" s="66"/>
      <c r="Z60" s="67"/>
      <c r="AA60" s="21">
        <f t="shared" si="65"/>
        <v>0</v>
      </c>
      <c r="AB60" s="93">
        <f t="shared" si="66"/>
        <v>0</v>
      </c>
      <c r="AC60" s="93">
        <f t="shared" si="67"/>
        <v>0</v>
      </c>
      <c r="AD60" s="70">
        <f t="shared" si="67"/>
        <v>0</v>
      </c>
    </row>
    <row r="61" spans="1:30" s="1" customFormat="1" x14ac:dyDescent="0.25">
      <c r="A61" s="64" t="s">
        <v>109</v>
      </c>
      <c r="B61" s="65">
        <v>1980</v>
      </c>
      <c r="C61" s="65">
        <v>5</v>
      </c>
      <c r="D61" s="66">
        <v>7</v>
      </c>
      <c r="E61" s="67">
        <v>2</v>
      </c>
      <c r="F61" s="21">
        <f t="shared" si="58"/>
        <v>9</v>
      </c>
      <c r="G61" s="64">
        <v>1</v>
      </c>
      <c r="H61" s="64">
        <v>0</v>
      </c>
      <c r="I61" s="68">
        <f t="shared" si="59"/>
        <v>1</v>
      </c>
      <c r="J61" s="66">
        <v>0</v>
      </c>
      <c r="K61" s="67">
        <v>0</v>
      </c>
      <c r="L61" s="21">
        <f t="shared" si="60"/>
        <v>0</v>
      </c>
      <c r="M61" s="66">
        <v>0</v>
      </c>
      <c r="N61" s="64">
        <v>0</v>
      </c>
      <c r="O61" s="68">
        <f t="shared" si="61"/>
        <v>0</v>
      </c>
      <c r="P61" s="66">
        <v>0</v>
      </c>
      <c r="Q61" s="64">
        <v>0</v>
      </c>
      <c r="R61" s="68">
        <f t="shared" si="62"/>
        <v>0</v>
      </c>
      <c r="S61" s="66">
        <v>0</v>
      </c>
      <c r="T61" s="67">
        <v>0</v>
      </c>
      <c r="U61" s="21">
        <f t="shared" si="63"/>
        <v>0</v>
      </c>
      <c r="V61" s="64">
        <v>0</v>
      </c>
      <c r="W61" s="64">
        <v>0</v>
      </c>
      <c r="X61" s="68">
        <f t="shared" si="64"/>
        <v>0</v>
      </c>
      <c r="Y61" s="66">
        <v>1</v>
      </c>
      <c r="Z61" s="67">
        <v>1</v>
      </c>
      <c r="AA61" s="21">
        <f t="shared" si="65"/>
        <v>2</v>
      </c>
      <c r="AB61" s="93">
        <f t="shared" si="66"/>
        <v>9</v>
      </c>
      <c r="AC61" s="93">
        <f t="shared" si="67"/>
        <v>3</v>
      </c>
      <c r="AD61" s="70">
        <f t="shared" si="67"/>
        <v>12</v>
      </c>
    </row>
    <row r="62" spans="1:30" s="1" customFormat="1" x14ac:dyDescent="0.25">
      <c r="A62" s="64" t="s">
        <v>108</v>
      </c>
      <c r="B62" s="65">
        <v>1985</v>
      </c>
      <c r="C62" s="65">
        <v>5</v>
      </c>
      <c r="D62" s="66"/>
      <c r="E62" s="67"/>
      <c r="F62" s="21">
        <f t="shared" si="58"/>
        <v>0</v>
      </c>
      <c r="G62" s="64"/>
      <c r="H62" s="64"/>
      <c r="I62" s="68">
        <f t="shared" si="59"/>
        <v>0</v>
      </c>
      <c r="J62" s="66"/>
      <c r="K62" s="67"/>
      <c r="L62" s="21">
        <f t="shared" si="60"/>
        <v>0</v>
      </c>
      <c r="M62" s="66"/>
      <c r="N62" s="64"/>
      <c r="O62" s="68">
        <f t="shared" si="61"/>
        <v>0</v>
      </c>
      <c r="P62" s="66"/>
      <c r="Q62" s="64"/>
      <c r="R62" s="68">
        <f t="shared" si="62"/>
        <v>0</v>
      </c>
      <c r="S62" s="66"/>
      <c r="T62" s="67"/>
      <c r="U62" s="21">
        <f t="shared" si="63"/>
        <v>0</v>
      </c>
      <c r="V62" s="64"/>
      <c r="W62" s="64"/>
      <c r="X62" s="68">
        <f t="shared" si="64"/>
        <v>0</v>
      </c>
      <c r="Y62" s="66"/>
      <c r="Z62" s="67"/>
      <c r="AA62" s="21">
        <f t="shared" si="65"/>
        <v>0</v>
      </c>
      <c r="AB62" s="93">
        <f t="shared" si="66"/>
        <v>0</v>
      </c>
      <c r="AC62" s="93">
        <f t="shared" si="67"/>
        <v>0</v>
      </c>
      <c r="AD62" s="70">
        <f t="shared" si="67"/>
        <v>0</v>
      </c>
    </row>
    <row r="63" spans="1:30" s="1" customFormat="1" x14ac:dyDescent="0.25">
      <c r="A63" s="64" t="s">
        <v>174</v>
      </c>
      <c r="B63" s="65">
        <v>1992</v>
      </c>
      <c r="C63" s="65">
        <v>5</v>
      </c>
      <c r="D63" s="66"/>
      <c r="E63" s="67"/>
      <c r="F63" s="21">
        <f t="shared" si="58"/>
        <v>0</v>
      </c>
      <c r="G63" s="64"/>
      <c r="H63" s="64"/>
      <c r="I63" s="68">
        <f t="shared" si="59"/>
        <v>0</v>
      </c>
      <c r="J63" s="66"/>
      <c r="K63" s="67"/>
      <c r="L63" s="21">
        <f t="shared" si="60"/>
        <v>0</v>
      </c>
      <c r="M63" s="66"/>
      <c r="N63" s="64"/>
      <c r="O63" s="68">
        <f t="shared" si="61"/>
        <v>0</v>
      </c>
      <c r="P63" s="66"/>
      <c r="Q63" s="64"/>
      <c r="R63" s="68">
        <f t="shared" si="62"/>
        <v>0</v>
      </c>
      <c r="S63" s="66"/>
      <c r="T63" s="67"/>
      <c r="U63" s="21">
        <f t="shared" si="63"/>
        <v>0</v>
      </c>
      <c r="V63" s="64"/>
      <c r="W63" s="64"/>
      <c r="X63" s="68">
        <f t="shared" si="64"/>
        <v>0</v>
      </c>
      <c r="Y63" s="66"/>
      <c r="Z63" s="67"/>
      <c r="AA63" s="21">
        <f t="shared" si="65"/>
        <v>0</v>
      </c>
      <c r="AB63" s="93">
        <f t="shared" si="66"/>
        <v>0</v>
      </c>
      <c r="AC63" s="93">
        <f t="shared" si="67"/>
        <v>0</v>
      </c>
      <c r="AD63" s="70">
        <f t="shared" si="67"/>
        <v>0</v>
      </c>
    </row>
    <row r="64" spans="1:30" s="1" customFormat="1" x14ac:dyDescent="0.25">
      <c r="A64" s="64" t="s">
        <v>182</v>
      </c>
      <c r="B64" s="65">
        <v>2060</v>
      </c>
      <c r="C64" s="65">
        <v>5</v>
      </c>
      <c r="D64" s="66">
        <v>1</v>
      </c>
      <c r="E64" s="67">
        <v>0</v>
      </c>
      <c r="F64" s="21">
        <f t="shared" si="58"/>
        <v>1</v>
      </c>
      <c r="G64" s="64">
        <v>0</v>
      </c>
      <c r="H64" s="64">
        <v>0</v>
      </c>
      <c r="I64" s="68">
        <f t="shared" si="59"/>
        <v>0</v>
      </c>
      <c r="J64" s="66">
        <v>0</v>
      </c>
      <c r="K64" s="67">
        <v>0</v>
      </c>
      <c r="L64" s="21">
        <f t="shared" si="60"/>
        <v>0</v>
      </c>
      <c r="M64" s="66">
        <v>0</v>
      </c>
      <c r="N64" s="64">
        <v>0</v>
      </c>
      <c r="O64" s="68">
        <f t="shared" si="61"/>
        <v>0</v>
      </c>
      <c r="P64" s="66">
        <v>0</v>
      </c>
      <c r="Q64" s="64">
        <v>0</v>
      </c>
      <c r="R64" s="68">
        <f t="shared" si="62"/>
        <v>0</v>
      </c>
      <c r="S64" s="66">
        <v>0</v>
      </c>
      <c r="T64" s="67">
        <v>0</v>
      </c>
      <c r="U64" s="21">
        <f t="shared" si="63"/>
        <v>0</v>
      </c>
      <c r="V64" s="64">
        <v>0</v>
      </c>
      <c r="W64" s="64">
        <v>0</v>
      </c>
      <c r="X64" s="68">
        <f t="shared" si="64"/>
        <v>0</v>
      </c>
      <c r="Y64" s="66">
        <v>0</v>
      </c>
      <c r="Z64" s="67">
        <v>0</v>
      </c>
      <c r="AA64" s="21">
        <f t="shared" si="65"/>
        <v>0</v>
      </c>
      <c r="AB64" s="93">
        <f t="shared" si="66"/>
        <v>1</v>
      </c>
      <c r="AC64" s="93">
        <f t="shared" si="67"/>
        <v>0</v>
      </c>
      <c r="AD64" s="70">
        <f t="shared" si="67"/>
        <v>1</v>
      </c>
    </row>
    <row r="65" spans="1:34" s="1" customFormat="1" x14ac:dyDescent="0.25">
      <c r="A65" s="64" t="s">
        <v>107</v>
      </c>
      <c r="B65" s="65">
        <v>2040</v>
      </c>
      <c r="C65" s="65">
        <v>5</v>
      </c>
      <c r="D65" s="66">
        <v>2</v>
      </c>
      <c r="E65" s="67">
        <v>4</v>
      </c>
      <c r="F65" s="21">
        <f t="shared" si="58"/>
        <v>6</v>
      </c>
      <c r="G65" s="64">
        <v>1</v>
      </c>
      <c r="H65" s="64">
        <v>1</v>
      </c>
      <c r="I65" s="68">
        <f t="shared" si="59"/>
        <v>2</v>
      </c>
      <c r="J65" s="66">
        <v>0</v>
      </c>
      <c r="K65" s="67">
        <v>0</v>
      </c>
      <c r="L65" s="21">
        <f t="shared" si="60"/>
        <v>0</v>
      </c>
      <c r="M65" s="66">
        <v>0</v>
      </c>
      <c r="N65" s="64">
        <v>0</v>
      </c>
      <c r="O65" s="68">
        <f t="shared" si="61"/>
        <v>0</v>
      </c>
      <c r="P65" s="66">
        <v>0</v>
      </c>
      <c r="Q65" s="64">
        <v>0</v>
      </c>
      <c r="R65" s="68">
        <f t="shared" si="62"/>
        <v>0</v>
      </c>
      <c r="S65" s="66">
        <v>0</v>
      </c>
      <c r="T65" s="67">
        <v>0</v>
      </c>
      <c r="U65" s="21">
        <f t="shared" si="63"/>
        <v>0</v>
      </c>
      <c r="V65" s="64">
        <v>0</v>
      </c>
      <c r="W65" s="64">
        <v>0</v>
      </c>
      <c r="X65" s="68">
        <f t="shared" si="64"/>
        <v>0</v>
      </c>
      <c r="Y65" s="66">
        <v>1</v>
      </c>
      <c r="Z65" s="67">
        <v>1</v>
      </c>
      <c r="AA65" s="21">
        <f t="shared" si="65"/>
        <v>2</v>
      </c>
      <c r="AB65" s="93">
        <f t="shared" si="66"/>
        <v>4</v>
      </c>
      <c r="AC65" s="93">
        <f t="shared" si="67"/>
        <v>6</v>
      </c>
      <c r="AD65" s="70">
        <f t="shared" si="67"/>
        <v>10</v>
      </c>
    </row>
    <row r="66" spans="1:34" s="1" customFormat="1" x14ac:dyDescent="0.25">
      <c r="A66" s="67" t="s">
        <v>106</v>
      </c>
      <c r="B66" s="65">
        <v>2100</v>
      </c>
      <c r="C66" s="65">
        <v>5</v>
      </c>
      <c r="D66" s="66">
        <v>5</v>
      </c>
      <c r="E66" s="67">
        <v>1</v>
      </c>
      <c r="F66" s="21">
        <f t="shared" si="58"/>
        <v>6</v>
      </c>
      <c r="G66" s="64">
        <v>0</v>
      </c>
      <c r="H66" s="64">
        <v>0</v>
      </c>
      <c r="I66" s="68">
        <f t="shared" si="59"/>
        <v>0</v>
      </c>
      <c r="J66" s="66">
        <v>0</v>
      </c>
      <c r="K66" s="67">
        <v>0</v>
      </c>
      <c r="L66" s="21">
        <f t="shared" si="60"/>
        <v>0</v>
      </c>
      <c r="M66" s="66">
        <v>0</v>
      </c>
      <c r="N66" s="64">
        <v>0</v>
      </c>
      <c r="O66" s="68">
        <f t="shared" si="61"/>
        <v>0</v>
      </c>
      <c r="P66" s="66">
        <v>3</v>
      </c>
      <c r="Q66" s="64">
        <v>0</v>
      </c>
      <c r="R66" s="68">
        <f t="shared" si="62"/>
        <v>3</v>
      </c>
      <c r="S66" s="66">
        <v>0</v>
      </c>
      <c r="T66" s="67">
        <v>0</v>
      </c>
      <c r="U66" s="21">
        <f t="shared" si="63"/>
        <v>0</v>
      </c>
      <c r="V66" s="64">
        <v>0</v>
      </c>
      <c r="W66" s="64">
        <v>0</v>
      </c>
      <c r="X66" s="68">
        <f t="shared" si="64"/>
        <v>0</v>
      </c>
      <c r="Y66" s="66">
        <v>2</v>
      </c>
      <c r="Z66" s="67">
        <v>1</v>
      </c>
      <c r="AA66" s="21">
        <f t="shared" si="65"/>
        <v>3</v>
      </c>
      <c r="AB66" s="93">
        <f t="shared" si="66"/>
        <v>10</v>
      </c>
      <c r="AC66" s="93">
        <f t="shared" si="67"/>
        <v>2</v>
      </c>
      <c r="AD66" s="70">
        <f t="shared" si="67"/>
        <v>12</v>
      </c>
    </row>
    <row r="67" spans="1:34" s="1" customFormat="1" x14ac:dyDescent="0.25">
      <c r="A67" s="67" t="s">
        <v>105</v>
      </c>
      <c r="B67" s="65">
        <v>2110</v>
      </c>
      <c r="C67" s="65">
        <v>5</v>
      </c>
      <c r="D67" s="66">
        <v>0</v>
      </c>
      <c r="E67" s="67">
        <v>0</v>
      </c>
      <c r="F67" s="21">
        <f t="shared" si="58"/>
        <v>0</v>
      </c>
      <c r="G67" s="64">
        <v>0</v>
      </c>
      <c r="H67" s="64">
        <v>0</v>
      </c>
      <c r="I67" s="68">
        <f t="shared" si="59"/>
        <v>0</v>
      </c>
      <c r="J67" s="66">
        <v>0</v>
      </c>
      <c r="K67" s="67">
        <v>0</v>
      </c>
      <c r="L67" s="21">
        <f t="shared" si="60"/>
        <v>0</v>
      </c>
      <c r="M67" s="66">
        <v>0</v>
      </c>
      <c r="N67" s="64">
        <v>0</v>
      </c>
      <c r="O67" s="68">
        <f t="shared" si="61"/>
        <v>0</v>
      </c>
      <c r="P67" s="66">
        <v>1</v>
      </c>
      <c r="Q67" s="64">
        <v>0</v>
      </c>
      <c r="R67" s="68">
        <f t="shared" si="62"/>
        <v>1</v>
      </c>
      <c r="S67" s="66">
        <v>0</v>
      </c>
      <c r="T67" s="67">
        <v>0</v>
      </c>
      <c r="U67" s="21">
        <f t="shared" si="63"/>
        <v>0</v>
      </c>
      <c r="V67" s="64">
        <v>0</v>
      </c>
      <c r="W67" s="64">
        <v>0</v>
      </c>
      <c r="X67" s="68">
        <f t="shared" si="64"/>
        <v>0</v>
      </c>
      <c r="Y67" s="66">
        <v>0</v>
      </c>
      <c r="Z67" s="67">
        <v>0</v>
      </c>
      <c r="AA67" s="21">
        <f t="shared" si="65"/>
        <v>0</v>
      </c>
      <c r="AB67" s="93">
        <f t="shared" si="66"/>
        <v>1</v>
      </c>
      <c r="AC67" s="93">
        <f t="shared" si="67"/>
        <v>0</v>
      </c>
      <c r="AD67" s="70">
        <f t="shared" si="67"/>
        <v>1</v>
      </c>
    </row>
    <row r="68" spans="1:34" s="1" customFormat="1" ht="13.8" thickBot="1" x14ac:dyDescent="0.3">
      <c r="A68" s="67" t="s">
        <v>176</v>
      </c>
      <c r="B68" s="65">
        <v>2122</v>
      </c>
      <c r="C68" s="65">
        <v>5</v>
      </c>
      <c r="D68" s="66">
        <v>2</v>
      </c>
      <c r="E68" s="67">
        <v>0</v>
      </c>
      <c r="F68" s="21">
        <f t="shared" si="58"/>
        <v>2</v>
      </c>
      <c r="G68" s="64">
        <v>0</v>
      </c>
      <c r="H68" s="64">
        <v>0</v>
      </c>
      <c r="I68" s="68">
        <f t="shared" si="59"/>
        <v>0</v>
      </c>
      <c r="J68" s="66">
        <v>0</v>
      </c>
      <c r="K68" s="67">
        <v>0</v>
      </c>
      <c r="L68" s="21">
        <f t="shared" si="60"/>
        <v>0</v>
      </c>
      <c r="M68" s="66">
        <v>0</v>
      </c>
      <c r="N68" s="64">
        <v>0</v>
      </c>
      <c r="O68" s="68">
        <f t="shared" si="61"/>
        <v>0</v>
      </c>
      <c r="P68" s="66">
        <v>0</v>
      </c>
      <c r="Q68" s="64">
        <v>0</v>
      </c>
      <c r="R68" s="68">
        <f t="shared" si="62"/>
        <v>0</v>
      </c>
      <c r="S68" s="66">
        <v>0</v>
      </c>
      <c r="T68" s="67">
        <v>0</v>
      </c>
      <c r="U68" s="21">
        <f t="shared" si="63"/>
        <v>0</v>
      </c>
      <c r="V68" s="64">
        <v>0</v>
      </c>
      <c r="W68" s="64">
        <v>0</v>
      </c>
      <c r="X68" s="68">
        <f t="shared" si="64"/>
        <v>0</v>
      </c>
      <c r="Y68" s="66">
        <v>0</v>
      </c>
      <c r="Z68" s="67">
        <v>0</v>
      </c>
      <c r="AA68" s="21">
        <f t="shared" si="65"/>
        <v>0</v>
      </c>
      <c r="AB68" s="93">
        <f t="shared" si="66"/>
        <v>2</v>
      </c>
      <c r="AC68" s="93">
        <f t="shared" si="67"/>
        <v>0</v>
      </c>
      <c r="AD68" s="70">
        <f t="shared" si="67"/>
        <v>2</v>
      </c>
    </row>
    <row r="69" spans="1:34" s="1" customFormat="1" ht="13.8" thickBot="1" x14ac:dyDescent="0.3">
      <c r="A69" s="89" t="s">
        <v>104</v>
      </c>
      <c r="B69" s="79"/>
      <c r="C69" s="79"/>
      <c r="D69" s="19">
        <f t="shared" ref="D69:J69" si="68">SUBTOTAL(9,D56:D68)</f>
        <v>19</v>
      </c>
      <c r="E69" s="18">
        <f t="shared" si="68"/>
        <v>9</v>
      </c>
      <c r="F69" s="18">
        <f t="shared" si="68"/>
        <v>28</v>
      </c>
      <c r="G69" s="19">
        <f t="shared" si="68"/>
        <v>2</v>
      </c>
      <c r="H69" s="18">
        <f t="shared" si="68"/>
        <v>1</v>
      </c>
      <c r="I69" s="18">
        <f t="shared" si="68"/>
        <v>3</v>
      </c>
      <c r="J69" s="19">
        <f t="shared" si="68"/>
        <v>0</v>
      </c>
      <c r="K69" s="18">
        <f t="shared" ref="K69:M69" si="69">SUBTOTAL(9,K56:K68)</f>
        <v>0</v>
      </c>
      <c r="L69" s="18">
        <f t="shared" si="69"/>
        <v>0</v>
      </c>
      <c r="M69" s="19">
        <f t="shared" si="69"/>
        <v>0</v>
      </c>
      <c r="N69" s="18">
        <f t="shared" ref="N69" si="70">SUBTOTAL(9,N56:N68)</f>
        <v>0</v>
      </c>
      <c r="O69" s="18">
        <f t="shared" ref="O69:P69" si="71">SUBTOTAL(9,O56:O68)</f>
        <v>0</v>
      </c>
      <c r="P69" s="19">
        <f t="shared" si="71"/>
        <v>4</v>
      </c>
      <c r="Q69" s="18">
        <f t="shared" ref="Q69" si="72">SUBTOTAL(9,Q56:Q68)</f>
        <v>0</v>
      </c>
      <c r="R69" s="18">
        <f t="shared" ref="R69:V69" si="73">SUBTOTAL(9,R56:R68)</f>
        <v>4</v>
      </c>
      <c r="S69" s="19">
        <f t="shared" ref="S69:U69" si="74">SUBTOTAL(9,S56:S68)</f>
        <v>0</v>
      </c>
      <c r="T69" s="18">
        <f t="shared" si="74"/>
        <v>0</v>
      </c>
      <c r="U69" s="18">
        <f t="shared" si="74"/>
        <v>0</v>
      </c>
      <c r="V69" s="19">
        <f t="shared" si="73"/>
        <v>0</v>
      </c>
      <c r="W69" s="18">
        <f t="shared" ref="W69" si="75">SUBTOTAL(9,W56:W68)</f>
        <v>0</v>
      </c>
      <c r="X69" s="18">
        <f t="shared" ref="X69:Y69" si="76">SUBTOTAL(9,X56:X68)</f>
        <v>0</v>
      </c>
      <c r="Y69" s="19">
        <f t="shared" si="76"/>
        <v>4</v>
      </c>
      <c r="Z69" s="18">
        <f t="shared" ref="Z69" si="77">SUBTOTAL(9,Z56:Z68)</f>
        <v>3</v>
      </c>
      <c r="AA69" s="20">
        <f t="shared" ref="AA69" si="78">SUBTOTAL(9,AA56:AA68)</f>
        <v>7</v>
      </c>
      <c r="AB69" s="80">
        <f t="shared" si="66"/>
        <v>29</v>
      </c>
      <c r="AC69" s="80">
        <f t="shared" si="67"/>
        <v>13</v>
      </c>
      <c r="AD69" s="81">
        <f>SUBTOTAL(9,AD56:AD68)</f>
        <v>42</v>
      </c>
    </row>
    <row r="70" spans="1:34" s="1" customFormat="1" x14ac:dyDescent="0.25">
      <c r="A70" s="73"/>
      <c r="B70" s="97"/>
      <c r="C70" s="97"/>
      <c r="D70" s="63"/>
      <c r="E70" s="73"/>
      <c r="F70" s="73"/>
      <c r="G70" s="73"/>
      <c r="H70" s="73"/>
      <c r="I70" s="73"/>
      <c r="J70" s="63"/>
      <c r="K70" s="73"/>
      <c r="L70" s="103"/>
      <c r="M70" s="63"/>
      <c r="N70" s="73"/>
      <c r="O70" s="73"/>
      <c r="P70" s="63"/>
      <c r="Q70" s="73"/>
      <c r="R70" s="73"/>
      <c r="S70" s="63"/>
      <c r="T70" s="73"/>
      <c r="U70" s="73"/>
      <c r="V70" s="73"/>
      <c r="W70" s="73"/>
      <c r="X70" s="73"/>
      <c r="Y70" s="63"/>
      <c r="Z70" s="73"/>
      <c r="AA70" s="73"/>
      <c r="AB70" s="104"/>
      <c r="AC70" s="104"/>
      <c r="AD70" s="105"/>
      <c r="AE70" s="7"/>
      <c r="AF70" s="7"/>
      <c r="AG70" s="7"/>
      <c r="AH70" s="7"/>
    </row>
    <row r="71" spans="1:34" s="1" customFormat="1" x14ac:dyDescent="0.25">
      <c r="A71" s="64" t="s">
        <v>103</v>
      </c>
      <c r="B71" s="106">
        <v>2200</v>
      </c>
      <c r="C71" s="72">
        <v>5</v>
      </c>
      <c r="D71" s="63"/>
      <c r="E71" s="73"/>
      <c r="F71" s="74">
        <f>D71+E71</f>
        <v>0</v>
      </c>
      <c r="G71" s="71"/>
      <c r="H71" s="71"/>
      <c r="I71" s="74">
        <f>G71+H71</f>
        <v>0</v>
      </c>
      <c r="J71" s="63"/>
      <c r="K71" s="73"/>
      <c r="L71" s="74">
        <f>J71+K71</f>
        <v>0</v>
      </c>
      <c r="M71" s="63"/>
      <c r="N71" s="71"/>
      <c r="O71" s="99">
        <f>M71+N71</f>
        <v>0</v>
      </c>
      <c r="P71" s="63"/>
      <c r="Q71" s="71"/>
      <c r="R71" s="99">
        <f>P71+Q71</f>
        <v>0</v>
      </c>
      <c r="S71" s="63"/>
      <c r="T71" s="73"/>
      <c r="U71" s="74">
        <f>S71+T71</f>
        <v>0</v>
      </c>
      <c r="V71" s="71"/>
      <c r="W71" s="71"/>
      <c r="X71" s="99">
        <f>V71+W71</f>
        <v>0</v>
      </c>
      <c r="Y71" s="63"/>
      <c r="Z71" s="73"/>
      <c r="AA71" s="74">
        <f>Y71+Z71</f>
        <v>0</v>
      </c>
      <c r="AB71" s="107">
        <f t="shared" ref="AB71" si="79">D71+G71+J71+M71+P71+S71+V71+Y71</f>
        <v>0</v>
      </c>
      <c r="AC71" s="107">
        <f t="shared" ref="AC71:AD71" si="80">E71+H71+K71+N71+Q71+T71+W71+Z71</f>
        <v>0</v>
      </c>
      <c r="AD71" s="102">
        <f t="shared" si="80"/>
        <v>0</v>
      </c>
    </row>
    <row r="72" spans="1:34" s="7" customFormat="1" x14ac:dyDescent="0.25">
      <c r="A72" s="64"/>
      <c r="B72" s="106"/>
      <c r="C72" s="72"/>
      <c r="D72" s="82"/>
      <c r="E72" s="83"/>
      <c r="F72" s="84"/>
      <c r="G72" s="85"/>
      <c r="H72" s="85"/>
      <c r="I72" s="84"/>
      <c r="J72" s="82"/>
      <c r="K72" s="83"/>
      <c r="L72" s="84"/>
      <c r="M72" s="82"/>
      <c r="N72" s="85"/>
      <c r="O72" s="85"/>
      <c r="P72" s="82"/>
      <c r="Q72" s="85"/>
      <c r="R72" s="85"/>
      <c r="S72" s="82"/>
      <c r="T72" s="83"/>
      <c r="U72" s="84"/>
      <c r="V72" s="85"/>
      <c r="W72" s="85"/>
      <c r="X72" s="85"/>
      <c r="Y72" s="82"/>
      <c r="Z72" s="83"/>
      <c r="AA72" s="84"/>
      <c r="AB72" s="88"/>
      <c r="AC72" s="88"/>
      <c r="AD72" s="92"/>
    </row>
    <row r="73" spans="1:34" s="1" customFormat="1" x14ac:dyDescent="0.25">
      <c r="A73" s="64" t="s">
        <v>102</v>
      </c>
      <c r="B73" s="108">
        <v>2210</v>
      </c>
      <c r="C73" s="65">
        <v>5</v>
      </c>
      <c r="D73" s="66">
        <v>1</v>
      </c>
      <c r="E73" s="67">
        <v>0</v>
      </c>
      <c r="F73" s="21">
        <f>D73+E73</f>
        <v>1</v>
      </c>
      <c r="G73" s="64">
        <v>0</v>
      </c>
      <c r="H73" s="64">
        <v>0</v>
      </c>
      <c r="I73" s="21">
        <f>G73+H73</f>
        <v>0</v>
      </c>
      <c r="J73" s="66">
        <v>0</v>
      </c>
      <c r="K73" s="67">
        <v>0</v>
      </c>
      <c r="L73" s="21">
        <f>J73+K73</f>
        <v>0</v>
      </c>
      <c r="M73" s="66">
        <v>0</v>
      </c>
      <c r="N73" s="64">
        <v>0</v>
      </c>
      <c r="O73" s="68">
        <f>M73+N73</f>
        <v>0</v>
      </c>
      <c r="P73" s="66">
        <v>0</v>
      </c>
      <c r="Q73" s="64">
        <v>0</v>
      </c>
      <c r="R73" s="68">
        <f>P73+Q73</f>
        <v>0</v>
      </c>
      <c r="S73" s="66">
        <v>0</v>
      </c>
      <c r="T73" s="67">
        <v>0</v>
      </c>
      <c r="U73" s="21">
        <f>S73+T73</f>
        <v>0</v>
      </c>
      <c r="V73" s="64">
        <v>0</v>
      </c>
      <c r="W73" s="64">
        <v>0</v>
      </c>
      <c r="X73" s="68">
        <f>V73+W73</f>
        <v>0</v>
      </c>
      <c r="Y73" s="66">
        <v>0</v>
      </c>
      <c r="Z73" s="67">
        <v>0</v>
      </c>
      <c r="AA73" s="21">
        <f>Y73+Z73</f>
        <v>0</v>
      </c>
      <c r="AB73" s="94">
        <f t="shared" ref="AB73:AB75" si="81">D73+G73+J73+M73+P73+S73+V73+Y73</f>
        <v>1</v>
      </c>
      <c r="AC73" s="93">
        <f t="shared" ref="AC73:AD75" si="82">E73+H73+K73+N73+Q73+T73+W73+Z73</f>
        <v>0</v>
      </c>
      <c r="AD73" s="70">
        <f t="shared" si="82"/>
        <v>1</v>
      </c>
    </row>
    <row r="74" spans="1:34" s="1" customFormat="1" ht="13.8" thickBot="1" x14ac:dyDescent="0.3">
      <c r="A74" s="64" t="s">
        <v>101</v>
      </c>
      <c r="B74" s="65">
        <v>2290</v>
      </c>
      <c r="C74" s="65">
        <v>5</v>
      </c>
      <c r="D74" s="66">
        <v>9</v>
      </c>
      <c r="E74" s="67">
        <v>0</v>
      </c>
      <c r="F74" s="21">
        <f>D74+E74</f>
        <v>9</v>
      </c>
      <c r="G74" s="64">
        <v>0</v>
      </c>
      <c r="H74" s="64">
        <v>0</v>
      </c>
      <c r="I74" s="21">
        <f>G74+H74</f>
        <v>0</v>
      </c>
      <c r="J74" s="66">
        <v>0</v>
      </c>
      <c r="K74" s="67">
        <v>0</v>
      </c>
      <c r="L74" s="21">
        <f>J74+K74</f>
        <v>0</v>
      </c>
      <c r="M74" s="66">
        <v>0</v>
      </c>
      <c r="N74" s="64">
        <v>0</v>
      </c>
      <c r="O74" s="21">
        <f>M74+N74</f>
        <v>0</v>
      </c>
      <c r="P74" s="66">
        <v>0</v>
      </c>
      <c r="Q74" s="64">
        <v>0</v>
      </c>
      <c r="R74" s="21">
        <f>P74+Q74</f>
        <v>0</v>
      </c>
      <c r="S74" s="66">
        <v>0</v>
      </c>
      <c r="T74" s="67">
        <v>0</v>
      </c>
      <c r="U74" s="21">
        <f>S74+T74</f>
        <v>0</v>
      </c>
      <c r="V74" s="64">
        <v>0</v>
      </c>
      <c r="W74" s="64">
        <v>0</v>
      </c>
      <c r="X74" s="21">
        <f>V74+W74</f>
        <v>0</v>
      </c>
      <c r="Y74" s="66">
        <v>1</v>
      </c>
      <c r="Z74" s="67">
        <v>0</v>
      </c>
      <c r="AA74" s="95">
        <f>Y74+Z74</f>
        <v>1</v>
      </c>
      <c r="AB74" s="94">
        <f t="shared" si="81"/>
        <v>10</v>
      </c>
      <c r="AC74" s="93">
        <f t="shared" si="82"/>
        <v>0</v>
      </c>
      <c r="AD74" s="70">
        <f t="shared" si="82"/>
        <v>10</v>
      </c>
    </row>
    <row r="75" spans="1:34" s="1" customFormat="1" ht="13.8" thickBot="1" x14ac:dyDescent="0.3">
      <c r="A75" s="78" t="s">
        <v>100</v>
      </c>
      <c r="B75" s="109"/>
      <c r="C75" s="79"/>
      <c r="D75" s="110">
        <f>SUM(D73:D74)</f>
        <v>10</v>
      </c>
      <c r="E75" s="111">
        <f>SUM(E73:E74)</f>
        <v>0</v>
      </c>
      <c r="F75" s="112">
        <f t="shared" ref="F75:AD75" si="83">SUM(F73:F74)</f>
        <v>10</v>
      </c>
      <c r="G75" s="110">
        <f t="shared" si="83"/>
        <v>0</v>
      </c>
      <c r="H75" s="111">
        <f t="shared" si="83"/>
        <v>0</v>
      </c>
      <c r="I75" s="112">
        <f t="shared" si="83"/>
        <v>0</v>
      </c>
      <c r="J75" s="110">
        <f t="shared" si="83"/>
        <v>0</v>
      </c>
      <c r="K75" s="111">
        <f t="shared" si="83"/>
        <v>0</v>
      </c>
      <c r="L75" s="112">
        <f t="shared" si="83"/>
        <v>0</v>
      </c>
      <c r="M75" s="110">
        <f t="shared" si="83"/>
        <v>0</v>
      </c>
      <c r="N75" s="111">
        <f t="shared" si="83"/>
        <v>0</v>
      </c>
      <c r="O75" s="112">
        <f t="shared" si="83"/>
        <v>0</v>
      </c>
      <c r="P75" s="110">
        <f t="shared" si="83"/>
        <v>0</v>
      </c>
      <c r="Q75" s="111">
        <f t="shared" si="83"/>
        <v>0</v>
      </c>
      <c r="R75" s="112">
        <f t="shared" si="83"/>
        <v>0</v>
      </c>
      <c r="S75" s="110">
        <f t="shared" ref="S75:U75" si="84">SUM(S73:S74)</f>
        <v>0</v>
      </c>
      <c r="T75" s="111">
        <f t="shared" si="84"/>
        <v>0</v>
      </c>
      <c r="U75" s="112">
        <f t="shared" si="84"/>
        <v>0</v>
      </c>
      <c r="V75" s="110">
        <f t="shared" si="83"/>
        <v>0</v>
      </c>
      <c r="W75" s="111">
        <f t="shared" si="83"/>
        <v>0</v>
      </c>
      <c r="X75" s="112">
        <f t="shared" si="83"/>
        <v>0</v>
      </c>
      <c r="Y75" s="110">
        <f t="shared" si="83"/>
        <v>1</v>
      </c>
      <c r="Z75" s="111">
        <f t="shared" si="83"/>
        <v>0</v>
      </c>
      <c r="AA75" s="112">
        <f t="shared" si="83"/>
        <v>1</v>
      </c>
      <c r="AB75" s="110">
        <f t="shared" si="81"/>
        <v>11</v>
      </c>
      <c r="AC75" s="111">
        <f t="shared" si="82"/>
        <v>0</v>
      </c>
      <c r="AD75" s="112">
        <f t="shared" si="83"/>
        <v>11</v>
      </c>
    </row>
    <row r="76" spans="1:34" x14ac:dyDescent="0.25">
      <c r="A76" s="113"/>
      <c r="B76" s="113"/>
      <c r="C76" s="113"/>
      <c r="D76" s="114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6"/>
    </row>
    <row r="77" spans="1:34" s="1" customFormat="1" x14ac:dyDescent="0.25">
      <c r="A77" s="64" t="s">
        <v>99</v>
      </c>
      <c r="B77" s="65">
        <v>2205</v>
      </c>
      <c r="C77" s="65">
        <v>5</v>
      </c>
      <c r="D77" s="66">
        <v>3</v>
      </c>
      <c r="E77" s="67">
        <v>3</v>
      </c>
      <c r="F77" s="21">
        <f t="shared" ref="F77:F87" si="85">D77+E77</f>
        <v>6</v>
      </c>
      <c r="G77" s="64">
        <v>0</v>
      </c>
      <c r="H77" s="64">
        <v>0</v>
      </c>
      <c r="I77" s="68">
        <f t="shared" ref="I77:I87" si="86">G77+H77</f>
        <v>0</v>
      </c>
      <c r="J77" s="66">
        <v>0</v>
      </c>
      <c r="K77" s="67">
        <v>0</v>
      </c>
      <c r="L77" s="21">
        <f t="shared" ref="L77:L87" si="87">J77+K77</f>
        <v>0</v>
      </c>
      <c r="M77" s="66">
        <v>0</v>
      </c>
      <c r="N77" s="64">
        <v>0</v>
      </c>
      <c r="O77" s="68">
        <f t="shared" ref="O77:O87" si="88">M77+N77</f>
        <v>0</v>
      </c>
      <c r="P77" s="66">
        <v>0</v>
      </c>
      <c r="Q77" s="64">
        <v>0</v>
      </c>
      <c r="R77" s="68">
        <f t="shared" ref="R77:R87" si="89">P77+Q77</f>
        <v>0</v>
      </c>
      <c r="S77" s="66">
        <v>0</v>
      </c>
      <c r="T77" s="67">
        <v>0</v>
      </c>
      <c r="U77" s="21">
        <f t="shared" ref="U77:U87" si="90">S77+T77</f>
        <v>0</v>
      </c>
      <c r="V77" s="64">
        <v>0</v>
      </c>
      <c r="W77" s="64">
        <v>0</v>
      </c>
      <c r="X77" s="68">
        <f t="shared" ref="X77:X87" si="91">V77+W77</f>
        <v>0</v>
      </c>
      <c r="Y77" s="66">
        <v>0</v>
      </c>
      <c r="Z77" s="67">
        <v>1</v>
      </c>
      <c r="AA77" s="21">
        <f t="shared" ref="AA77:AA87" si="92">Y77+Z77</f>
        <v>1</v>
      </c>
      <c r="AB77" s="93">
        <f t="shared" ref="AB77:AB88" si="93">D77+G77+J77+M77+P77+S77+V77+Y77</f>
        <v>3</v>
      </c>
      <c r="AC77" s="93">
        <f t="shared" ref="AC77:AC88" si="94">E77+H77+K77+N77+Q77+T77+W77+Z77</f>
        <v>4</v>
      </c>
      <c r="AD77" s="70">
        <f t="shared" ref="AD77:AD87" si="95">F77+I77+L77+O77+R77+U77+X77+AA77</f>
        <v>7</v>
      </c>
    </row>
    <row r="78" spans="1:34" s="1" customFormat="1" x14ac:dyDescent="0.25">
      <c r="A78" s="64" t="s">
        <v>98</v>
      </c>
      <c r="B78" s="65">
        <v>2265</v>
      </c>
      <c r="C78" s="65">
        <v>5</v>
      </c>
      <c r="D78" s="66">
        <v>0</v>
      </c>
      <c r="E78" s="67">
        <v>2</v>
      </c>
      <c r="F78" s="21">
        <f t="shared" si="85"/>
        <v>2</v>
      </c>
      <c r="G78" s="64">
        <v>0</v>
      </c>
      <c r="H78" s="64">
        <v>0</v>
      </c>
      <c r="I78" s="68">
        <f t="shared" si="86"/>
        <v>0</v>
      </c>
      <c r="J78" s="66">
        <v>0</v>
      </c>
      <c r="K78" s="67">
        <v>0</v>
      </c>
      <c r="L78" s="21">
        <f t="shared" si="87"/>
        <v>0</v>
      </c>
      <c r="M78" s="66">
        <v>0</v>
      </c>
      <c r="N78" s="64">
        <v>0</v>
      </c>
      <c r="O78" s="68">
        <f t="shared" si="88"/>
        <v>0</v>
      </c>
      <c r="P78" s="66">
        <v>0</v>
      </c>
      <c r="Q78" s="64">
        <v>0</v>
      </c>
      <c r="R78" s="68">
        <f t="shared" si="89"/>
        <v>0</v>
      </c>
      <c r="S78" s="66">
        <v>0</v>
      </c>
      <c r="T78" s="67">
        <v>0</v>
      </c>
      <c r="U78" s="21">
        <f t="shared" si="90"/>
        <v>0</v>
      </c>
      <c r="V78" s="64">
        <v>0</v>
      </c>
      <c r="W78" s="64">
        <v>0</v>
      </c>
      <c r="X78" s="68">
        <f t="shared" si="91"/>
        <v>0</v>
      </c>
      <c r="Y78" s="66">
        <v>0</v>
      </c>
      <c r="Z78" s="67">
        <v>0</v>
      </c>
      <c r="AA78" s="21">
        <f t="shared" si="92"/>
        <v>0</v>
      </c>
      <c r="AB78" s="93">
        <f t="shared" si="93"/>
        <v>0</v>
      </c>
      <c r="AC78" s="93">
        <f t="shared" si="94"/>
        <v>2</v>
      </c>
      <c r="AD78" s="70">
        <f t="shared" si="95"/>
        <v>2</v>
      </c>
    </row>
    <row r="79" spans="1:34" s="1" customFormat="1" x14ac:dyDescent="0.25">
      <c r="A79" s="64" t="s">
        <v>97</v>
      </c>
      <c r="B79" s="65">
        <v>2260</v>
      </c>
      <c r="C79" s="65">
        <v>5</v>
      </c>
      <c r="D79" s="66"/>
      <c r="E79" s="67"/>
      <c r="F79" s="21">
        <f t="shared" si="85"/>
        <v>0</v>
      </c>
      <c r="G79" s="64"/>
      <c r="H79" s="64"/>
      <c r="I79" s="68">
        <f t="shared" si="86"/>
        <v>0</v>
      </c>
      <c r="J79" s="66"/>
      <c r="K79" s="67"/>
      <c r="L79" s="21">
        <f t="shared" si="87"/>
        <v>0</v>
      </c>
      <c r="M79" s="66"/>
      <c r="N79" s="64"/>
      <c r="O79" s="68">
        <f t="shared" si="88"/>
        <v>0</v>
      </c>
      <c r="P79" s="66"/>
      <c r="Q79" s="64"/>
      <c r="R79" s="68">
        <f t="shared" si="89"/>
        <v>0</v>
      </c>
      <c r="S79" s="66"/>
      <c r="T79" s="67"/>
      <c r="U79" s="21">
        <f t="shared" si="90"/>
        <v>0</v>
      </c>
      <c r="V79" s="64"/>
      <c r="W79" s="64"/>
      <c r="X79" s="68">
        <f t="shared" si="91"/>
        <v>0</v>
      </c>
      <c r="Y79" s="66"/>
      <c r="Z79" s="67"/>
      <c r="AA79" s="21">
        <f t="shared" si="92"/>
        <v>0</v>
      </c>
      <c r="AB79" s="93">
        <f t="shared" si="93"/>
        <v>0</v>
      </c>
      <c r="AC79" s="93">
        <f t="shared" si="94"/>
        <v>0</v>
      </c>
      <c r="AD79" s="70">
        <f t="shared" si="95"/>
        <v>0</v>
      </c>
    </row>
    <row r="80" spans="1:34" s="1" customFormat="1" x14ac:dyDescent="0.25">
      <c r="A80" s="64" t="s">
        <v>96</v>
      </c>
      <c r="B80" s="65">
        <v>2270</v>
      </c>
      <c r="C80" s="65">
        <v>5</v>
      </c>
      <c r="D80" s="66">
        <v>2</v>
      </c>
      <c r="E80" s="67">
        <v>2</v>
      </c>
      <c r="F80" s="21">
        <f t="shared" si="85"/>
        <v>4</v>
      </c>
      <c r="G80" s="64">
        <v>0</v>
      </c>
      <c r="H80" s="64">
        <v>0</v>
      </c>
      <c r="I80" s="68">
        <f t="shared" si="86"/>
        <v>0</v>
      </c>
      <c r="J80" s="66">
        <v>0</v>
      </c>
      <c r="K80" s="67">
        <v>0</v>
      </c>
      <c r="L80" s="21">
        <f t="shared" si="87"/>
        <v>0</v>
      </c>
      <c r="M80" s="66">
        <v>0</v>
      </c>
      <c r="N80" s="64">
        <v>0</v>
      </c>
      <c r="O80" s="68">
        <f t="shared" si="88"/>
        <v>0</v>
      </c>
      <c r="P80" s="66">
        <v>0</v>
      </c>
      <c r="Q80" s="64">
        <v>0</v>
      </c>
      <c r="R80" s="68">
        <f t="shared" si="89"/>
        <v>0</v>
      </c>
      <c r="S80" s="66">
        <v>0</v>
      </c>
      <c r="T80" s="67">
        <v>0</v>
      </c>
      <c r="U80" s="21">
        <f t="shared" si="90"/>
        <v>0</v>
      </c>
      <c r="V80" s="64">
        <v>0</v>
      </c>
      <c r="W80" s="64">
        <v>0</v>
      </c>
      <c r="X80" s="68">
        <f t="shared" si="91"/>
        <v>0</v>
      </c>
      <c r="Y80" s="66">
        <v>0</v>
      </c>
      <c r="Z80" s="67">
        <v>0</v>
      </c>
      <c r="AA80" s="21">
        <f t="shared" si="92"/>
        <v>0</v>
      </c>
      <c r="AB80" s="93">
        <f t="shared" si="93"/>
        <v>2</v>
      </c>
      <c r="AC80" s="93">
        <f t="shared" si="94"/>
        <v>2</v>
      </c>
      <c r="AD80" s="70">
        <f t="shared" si="95"/>
        <v>4</v>
      </c>
    </row>
    <row r="81" spans="1:38" s="1" customFormat="1" x14ac:dyDescent="0.25">
      <c r="A81" s="64" t="s">
        <v>91</v>
      </c>
      <c r="B81" s="65">
        <v>2272</v>
      </c>
      <c r="C81" s="65">
        <v>5</v>
      </c>
      <c r="D81" s="66">
        <v>1</v>
      </c>
      <c r="E81" s="67">
        <v>1</v>
      </c>
      <c r="F81" s="21">
        <f t="shared" si="85"/>
        <v>2</v>
      </c>
      <c r="G81" s="64">
        <v>0</v>
      </c>
      <c r="H81" s="64">
        <v>0</v>
      </c>
      <c r="I81" s="68">
        <f t="shared" si="86"/>
        <v>0</v>
      </c>
      <c r="J81" s="66">
        <v>0</v>
      </c>
      <c r="K81" s="67">
        <v>0</v>
      </c>
      <c r="L81" s="21">
        <f t="shared" si="87"/>
        <v>0</v>
      </c>
      <c r="M81" s="66">
        <v>0</v>
      </c>
      <c r="N81" s="64">
        <v>0</v>
      </c>
      <c r="O81" s="68">
        <f t="shared" si="88"/>
        <v>0</v>
      </c>
      <c r="P81" s="66">
        <v>0</v>
      </c>
      <c r="Q81" s="64">
        <v>0</v>
      </c>
      <c r="R81" s="68">
        <f t="shared" si="89"/>
        <v>0</v>
      </c>
      <c r="S81" s="66">
        <v>0</v>
      </c>
      <c r="T81" s="67">
        <v>0</v>
      </c>
      <c r="U81" s="21">
        <f t="shared" si="90"/>
        <v>0</v>
      </c>
      <c r="V81" s="64">
        <v>0</v>
      </c>
      <c r="W81" s="64">
        <v>0</v>
      </c>
      <c r="X81" s="68">
        <f t="shared" si="91"/>
        <v>0</v>
      </c>
      <c r="Y81" s="66">
        <v>0</v>
      </c>
      <c r="Z81" s="67">
        <v>0</v>
      </c>
      <c r="AA81" s="21">
        <f t="shared" si="92"/>
        <v>0</v>
      </c>
      <c r="AB81" s="93">
        <f t="shared" si="93"/>
        <v>1</v>
      </c>
      <c r="AC81" s="93">
        <f t="shared" si="94"/>
        <v>1</v>
      </c>
      <c r="AD81" s="70">
        <f t="shared" si="95"/>
        <v>2</v>
      </c>
    </row>
    <row r="82" spans="1:38" s="1" customFormat="1" x14ac:dyDescent="0.25">
      <c r="A82" s="64" t="s">
        <v>95</v>
      </c>
      <c r="B82" s="65">
        <v>2275</v>
      </c>
      <c r="C82" s="65">
        <v>5</v>
      </c>
      <c r="D82" s="66"/>
      <c r="E82" s="67"/>
      <c r="F82" s="21">
        <f t="shared" si="85"/>
        <v>0</v>
      </c>
      <c r="G82" s="64"/>
      <c r="H82" s="64"/>
      <c r="I82" s="21">
        <f t="shared" si="86"/>
        <v>0</v>
      </c>
      <c r="J82" s="66"/>
      <c r="K82" s="67"/>
      <c r="L82" s="21">
        <f t="shared" si="87"/>
        <v>0</v>
      </c>
      <c r="M82" s="66"/>
      <c r="N82" s="64"/>
      <c r="O82" s="68">
        <f t="shared" si="88"/>
        <v>0</v>
      </c>
      <c r="P82" s="66"/>
      <c r="Q82" s="64"/>
      <c r="R82" s="68">
        <f t="shared" si="89"/>
        <v>0</v>
      </c>
      <c r="S82" s="66"/>
      <c r="T82" s="67"/>
      <c r="U82" s="21">
        <f t="shared" si="90"/>
        <v>0</v>
      </c>
      <c r="V82" s="64"/>
      <c r="W82" s="64"/>
      <c r="X82" s="68">
        <f t="shared" si="91"/>
        <v>0</v>
      </c>
      <c r="Y82" s="66"/>
      <c r="Z82" s="67"/>
      <c r="AA82" s="21">
        <f t="shared" si="92"/>
        <v>0</v>
      </c>
      <c r="AB82" s="93">
        <f t="shared" si="93"/>
        <v>0</v>
      </c>
      <c r="AC82" s="93">
        <f t="shared" si="94"/>
        <v>0</v>
      </c>
      <c r="AD82" s="70">
        <f t="shared" si="95"/>
        <v>0</v>
      </c>
    </row>
    <row r="83" spans="1:38" s="1" customFormat="1" x14ac:dyDescent="0.25">
      <c r="A83" s="64" t="s">
        <v>94</v>
      </c>
      <c r="B83" s="65">
        <v>2250</v>
      </c>
      <c r="C83" s="65">
        <v>5</v>
      </c>
      <c r="D83" s="66"/>
      <c r="E83" s="67"/>
      <c r="F83" s="21">
        <f t="shared" si="85"/>
        <v>0</v>
      </c>
      <c r="G83" s="64"/>
      <c r="H83" s="64"/>
      <c r="I83" s="68">
        <f t="shared" si="86"/>
        <v>0</v>
      </c>
      <c r="J83" s="66"/>
      <c r="K83" s="67"/>
      <c r="L83" s="21">
        <f t="shared" si="87"/>
        <v>0</v>
      </c>
      <c r="M83" s="66"/>
      <c r="N83" s="64"/>
      <c r="O83" s="68">
        <f t="shared" si="88"/>
        <v>0</v>
      </c>
      <c r="P83" s="66"/>
      <c r="Q83" s="64"/>
      <c r="R83" s="68">
        <f t="shared" si="89"/>
        <v>0</v>
      </c>
      <c r="S83" s="66"/>
      <c r="T83" s="67"/>
      <c r="U83" s="21">
        <f t="shared" si="90"/>
        <v>0</v>
      </c>
      <c r="V83" s="64"/>
      <c r="W83" s="64"/>
      <c r="X83" s="68">
        <f t="shared" si="91"/>
        <v>0</v>
      </c>
      <c r="Y83" s="66"/>
      <c r="Z83" s="67"/>
      <c r="AA83" s="21">
        <f t="shared" si="92"/>
        <v>0</v>
      </c>
      <c r="AB83" s="93">
        <f t="shared" si="93"/>
        <v>0</v>
      </c>
      <c r="AC83" s="93">
        <f t="shared" si="94"/>
        <v>0</v>
      </c>
      <c r="AD83" s="70">
        <f t="shared" si="95"/>
        <v>0</v>
      </c>
    </row>
    <row r="84" spans="1:38" s="1" customFormat="1" x14ac:dyDescent="0.25">
      <c r="A84" s="64" t="s">
        <v>93</v>
      </c>
      <c r="B84" s="65">
        <v>2245</v>
      </c>
      <c r="C84" s="65">
        <v>5</v>
      </c>
      <c r="D84" s="66">
        <v>0</v>
      </c>
      <c r="E84" s="67">
        <v>1</v>
      </c>
      <c r="F84" s="21">
        <f t="shared" si="85"/>
        <v>1</v>
      </c>
      <c r="G84" s="64">
        <v>0</v>
      </c>
      <c r="H84" s="64">
        <v>0</v>
      </c>
      <c r="I84" s="68">
        <f t="shared" si="86"/>
        <v>0</v>
      </c>
      <c r="J84" s="66">
        <v>0</v>
      </c>
      <c r="K84" s="67">
        <v>0</v>
      </c>
      <c r="L84" s="21">
        <f t="shared" si="87"/>
        <v>0</v>
      </c>
      <c r="M84" s="66">
        <v>0</v>
      </c>
      <c r="N84" s="64">
        <v>0</v>
      </c>
      <c r="O84" s="68">
        <f t="shared" si="88"/>
        <v>0</v>
      </c>
      <c r="P84" s="66">
        <v>0</v>
      </c>
      <c r="Q84" s="64">
        <v>0</v>
      </c>
      <c r="R84" s="68">
        <f t="shared" si="89"/>
        <v>0</v>
      </c>
      <c r="S84" s="66">
        <v>0</v>
      </c>
      <c r="T84" s="67">
        <v>0</v>
      </c>
      <c r="U84" s="21">
        <f t="shared" si="90"/>
        <v>0</v>
      </c>
      <c r="V84" s="64">
        <v>0</v>
      </c>
      <c r="W84" s="64">
        <v>0</v>
      </c>
      <c r="X84" s="68">
        <f t="shared" si="91"/>
        <v>0</v>
      </c>
      <c r="Y84" s="66">
        <v>0</v>
      </c>
      <c r="Z84" s="67">
        <v>0</v>
      </c>
      <c r="AA84" s="21">
        <f t="shared" si="92"/>
        <v>0</v>
      </c>
      <c r="AB84" s="93">
        <f t="shared" si="93"/>
        <v>0</v>
      </c>
      <c r="AC84" s="93">
        <f t="shared" si="94"/>
        <v>1</v>
      </c>
      <c r="AD84" s="70">
        <f t="shared" si="95"/>
        <v>1</v>
      </c>
    </row>
    <row r="85" spans="1:38" s="1" customFormat="1" x14ac:dyDescent="0.25">
      <c r="A85" s="64" t="s">
        <v>92</v>
      </c>
      <c r="B85" s="65">
        <v>2240</v>
      </c>
      <c r="C85" s="65">
        <v>5</v>
      </c>
      <c r="D85" s="66">
        <v>1</v>
      </c>
      <c r="E85" s="67">
        <v>1</v>
      </c>
      <c r="F85" s="21">
        <f t="shared" si="85"/>
        <v>2</v>
      </c>
      <c r="G85" s="64">
        <v>0</v>
      </c>
      <c r="H85" s="64">
        <v>0</v>
      </c>
      <c r="I85" s="68">
        <f t="shared" si="86"/>
        <v>0</v>
      </c>
      <c r="J85" s="66">
        <v>0</v>
      </c>
      <c r="K85" s="67">
        <v>0</v>
      </c>
      <c r="L85" s="21">
        <f t="shared" si="87"/>
        <v>0</v>
      </c>
      <c r="M85" s="66">
        <v>0</v>
      </c>
      <c r="N85" s="64">
        <v>0</v>
      </c>
      <c r="O85" s="68">
        <f t="shared" si="88"/>
        <v>0</v>
      </c>
      <c r="P85" s="66">
        <v>0</v>
      </c>
      <c r="Q85" s="64">
        <v>0</v>
      </c>
      <c r="R85" s="68">
        <f t="shared" si="89"/>
        <v>0</v>
      </c>
      <c r="S85" s="66">
        <v>0</v>
      </c>
      <c r="T85" s="67">
        <v>0</v>
      </c>
      <c r="U85" s="21">
        <f t="shared" si="90"/>
        <v>0</v>
      </c>
      <c r="V85" s="64">
        <v>0</v>
      </c>
      <c r="W85" s="64">
        <v>0</v>
      </c>
      <c r="X85" s="68">
        <f t="shared" si="91"/>
        <v>0</v>
      </c>
      <c r="Y85" s="66">
        <v>0</v>
      </c>
      <c r="Z85" s="67">
        <v>0</v>
      </c>
      <c r="AA85" s="21">
        <f t="shared" si="92"/>
        <v>0</v>
      </c>
      <c r="AB85" s="93">
        <f t="shared" si="93"/>
        <v>1</v>
      </c>
      <c r="AC85" s="93">
        <f t="shared" si="94"/>
        <v>1</v>
      </c>
      <c r="AD85" s="70">
        <f t="shared" si="95"/>
        <v>2</v>
      </c>
    </row>
    <row r="86" spans="1:38" s="1" customFormat="1" x14ac:dyDescent="0.25">
      <c r="A86" s="64" t="s">
        <v>91</v>
      </c>
      <c r="B86" s="65">
        <v>2278</v>
      </c>
      <c r="C86" s="65">
        <v>5</v>
      </c>
      <c r="D86" s="66"/>
      <c r="E86" s="67"/>
      <c r="F86" s="21">
        <f t="shared" si="85"/>
        <v>0</v>
      </c>
      <c r="G86" s="64"/>
      <c r="H86" s="64"/>
      <c r="I86" s="21">
        <f t="shared" si="86"/>
        <v>0</v>
      </c>
      <c r="J86" s="66"/>
      <c r="K86" s="67"/>
      <c r="L86" s="21">
        <f t="shared" si="87"/>
        <v>0</v>
      </c>
      <c r="M86" s="66"/>
      <c r="N86" s="64"/>
      <c r="O86" s="21">
        <f t="shared" si="88"/>
        <v>0</v>
      </c>
      <c r="P86" s="66"/>
      <c r="Q86" s="64"/>
      <c r="R86" s="21">
        <f t="shared" si="89"/>
        <v>0</v>
      </c>
      <c r="S86" s="66"/>
      <c r="T86" s="67"/>
      <c r="U86" s="21">
        <f t="shared" si="90"/>
        <v>0</v>
      </c>
      <c r="V86" s="64"/>
      <c r="W86" s="64"/>
      <c r="X86" s="21">
        <f t="shared" si="91"/>
        <v>0</v>
      </c>
      <c r="Y86" s="66"/>
      <c r="Z86" s="67"/>
      <c r="AA86" s="95">
        <f t="shared" si="92"/>
        <v>0</v>
      </c>
      <c r="AB86" s="94">
        <f t="shared" si="93"/>
        <v>0</v>
      </c>
      <c r="AC86" s="93">
        <f t="shared" si="94"/>
        <v>0</v>
      </c>
      <c r="AD86" s="70">
        <f t="shared" si="95"/>
        <v>0</v>
      </c>
    </row>
    <row r="87" spans="1:38" s="1" customFormat="1" ht="13.8" thickBot="1" x14ac:dyDescent="0.3">
      <c r="A87" s="64" t="s">
        <v>90</v>
      </c>
      <c r="B87" s="65">
        <v>2279</v>
      </c>
      <c r="C87" s="65">
        <v>5</v>
      </c>
      <c r="D87" s="66">
        <v>0</v>
      </c>
      <c r="E87" s="67">
        <v>2</v>
      </c>
      <c r="F87" s="21">
        <f t="shared" si="85"/>
        <v>2</v>
      </c>
      <c r="G87" s="64">
        <v>0</v>
      </c>
      <c r="H87" s="64">
        <v>0</v>
      </c>
      <c r="I87" s="21">
        <f t="shared" si="86"/>
        <v>0</v>
      </c>
      <c r="J87" s="66">
        <v>0</v>
      </c>
      <c r="K87" s="67">
        <v>0</v>
      </c>
      <c r="L87" s="21">
        <f t="shared" si="87"/>
        <v>0</v>
      </c>
      <c r="M87" s="66">
        <v>0</v>
      </c>
      <c r="N87" s="64">
        <v>0</v>
      </c>
      <c r="O87" s="21">
        <f t="shared" si="88"/>
        <v>0</v>
      </c>
      <c r="P87" s="66">
        <v>0</v>
      </c>
      <c r="Q87" s="64">
        <v>0</v>
      </c>
      <c r="R87" s="21">
        <f t="shared" si="89"/>
        <v>0</v>
      </c>
      <c r="S87" s="66">
        <v>0</v>
      </c>
      <c r="T87" s="67">
        <v>0</v>
      </c>
      <c r="U87" s="21">
        <f t="shared" si="90"/>
        <v>0</v>
      </c>
      <c r="V87" s="64">
        <v>0</v>
      </c>
      <c r="W87" s="64">
        <v>0</v>
      </c>
      <c r="X87" s="21">
        <f t="shared" si="91"/>
        <v>0</v>
      </c>
      <c r="Y87" s="66">
        <v>0</v>
      </c>
      <c r="Z87" s="67">
        <v>0</v>
      </c>
      <c r="AA87" s="95">
        <f t="shared" si="92"/>
        <v>0</v>
      </c>
      <c r="AB87" s="94">
        <f t="shared" si="93"/>
        <v>0</v>
      </c>
      <c r="AC87" s="93">
        <f t="shared" si="94"/>
        <v>2</v>
      </c>
      <c r="AD87" s="70">
        <f t="shared" si="95"/>
        <v>2</v>
      </c>
    </row>
    <row r="88" spans="1:38" s="9" customFormat="1" ht="13.8" thickBot="1" x14ac:dyDescent="0.3">
      <c r="A88" s="78" t="s">
        <v>89</v>
      </c>
      <c r="B88" s="79"/>
      <c r="C88" s="79"/>
      <c r="D88" s="110">
        <f>SUM(D77:D87)</f>
        <v>7</v>
      </c>
      <c r="E88" s="111">
        <f>SUM(E77:E87)</f>
        <v>12</v>
      </c>
      <c r="F88" s="112">
        <f>SUM(F77:F87)</f>
        <v>19</v>
      </c>
      <c r="G88" s="110">
        <f t="shared" ref="G88:AA88" si="96">SUM(G77:G86)</f>
        <v>0</v>
      </c>
      <c r="H88" s="111">
        <f t="shared" si="96"/>
        <v>0</v>
      </c>
      <c r="I88" s="112">
        <f t="shared" si="96"/>
        <v>0</v>
      </c>
      <c r="J88" s="110">
        <f>SUM(J77:J87)</f>
        <v>0</v>
      </c>
      <c r="K88" s="111">
        <f>SUM(K77:K87)</f>
        <v>0</v>
      </c>
      <c r="L88" s="112">
        <f>SUM(L77:L87)</f>
        <v>0</v>
      </c>
      <c r="M88" s="110">
        <f t="shared" si="96"/>
        <v>0</v>
      </c>
      <c r="N88" s="111">
        <f t="shared" si="96"/>
        <v>0</v>
      </c>
      <c r="O88" s="112">
        <f t="shared" si="96"/>
        <v>0</v>
      </c>
      <c r="P88" s="110">
        <f t="shared" ref="P88:X88" si="97">SUM(P77:P87)</f>
        <v>0</v>
      </c>
      <c r="Q88" s="111">
        <f t="shared" si="97"/>
        <v>0</v>
      </c>
      <c r="R88" s="112">
        <f t="shared" si="97"/>
        <v>0</v>
      </c>
      <c r="S88" s="110">
        <f t="shared" ref="S88:U88" si="98">SUM(S77:S87)</f>
        <v>0</v>
      </c>
      <c r="T88" s="111">
        <f t="shared" si="98"/>
        <v>0</v>
      </c>
      <c r="U88" s="112">
        <f t="shared" si="98"/>
        <v>0</v>
      </c>
      <c r="V88" s="110">
        <f t="shared" si="97"/>
        <v>0</v>
      </c>
      <c r="W88" s="111">
        <f t="shared" si="97"/>
        <v>0</v>
      </c>
      <c r="X88" s="112">
        <f t="shared" si="97"/>
        <v>0</v>
      </c>
      <c r="Y88" s="110">
        <f t="shared" si="96"/>
        <v>0</v>
      </c>
      <c r="Z88" s="111">
        <f t="shared" si="96"/>
        <v>1</v>
      </c>
      <c r="AA88" s="112">
        <f t="shared" si="96"/>
        <v>1</v>
      </c>
      <c r="AB88" s="110">
        <f t="shared" si="93"/>
        <v>7</v>
      </c>
      <c r="AC88" s="111">
        <f t="shared" si="94"/>
        <v>13</v>
      </c>
      <c r="AD88" s="117">
        <f>SUM(AD77:AD87)</f>
        <v>20</v>
      </c>
    </row>
    <row r="89" spans="1:38" s="7" customFormat="1" x14ac:dyDescent="0.25">
      <c r="A89" s="67"/>
      <c r="B89" s="97"/>
      <c r="C89" s="97"/>
      <c r="D89" s="63"/>
      <c r="E89" s="73"/>
      <c r="F89" s="103"/>
      <c r="G89" s="73"/>
      <c r="H89" s="73"/>
      <c r="I89" s="73"/>
      <c r="J89" s="63"/>
      <c r="K89" s="73"/>
      <c r="L89" s="103"/>
      <c r="M89" s="63"/>
      <c r="N89" s="73"/>
      <c r="O89" s="73"/>
      <c r="P89" s="63"/>
      <c r="Q89" s="73"/>
      <c r="R89" s="73"/>
      <c r="S89" s="63"/>
      <c r="T89" s="73"/>
      <c r="U89" s="103"/>
      <c r="V89" s="73"/>
      <c r="W89" s="73"/>
      <c r="X89" s="73"/>
      <c r="Y89" s="63"/>
      <c r="Z89" s="73"/>
      <c r="AA89" s="103"/>
      <c r="AB89" s="73"/>
      <c r="AC89" s="73"/>
      <c r="AD89" s="105"/>
    </row>
    <row r="90" spans="1:38" s="7" customFormat="1" x14ac:dyDescent="0.25">
      <c r="A90" s="67" t="s">
        <v>88</v>
      </c>
      <c r="B90" s="118">
        <v>2211</v>
      </c>
      <c r="C90" s="118">
        <v>5</v>
      </c>
      <c r="D90" s="66"/>
      <c r="E90" s="67"/>
      <c r="F90" s="21">
        <f t="shared" ref="F90:F96" si="99">D90+E90</f>
        <v>0</v>
      </c>
      <c r="G90" s="67"/>
      <c r="H90" s="67"/>
      <c r="I90" s="68">
        <f t="shared" ref="I90:I96" si="100">G90+H90</f>
        <v>0</v>
      </c>
      <c r="J90" s="66"/>
      <c r="K90" s="67"/>
      <c r="L90" s="21">
        <f t="shared" ref="L90:L96" si="101">J90+K90</f>
        <v>0</v>
      </c>
      <c r="M90" s="66"/>
      <c r="N90" s="67"/>
      <c r="O90" s="68">
        <f t="shared" ref="O90:O96" si="102">M90+N90</f>
        <v>0</v>
      </c>
      <c r="P90" s="66"/>
      <c r="Q90" s="67"/>
      <c r="R90" s="68">
        <f t="shared" ref="R90:R96" si="103">P90+Q90</f>
        <v>0</v>
      </c>
      <c r="S90" s="66"/>
      <c r="T90" s="67"/>
      <c r="U90" s="21">
        <f t="shared" ref="U90:U96" si="104">S90+T90</f>
        <v>0</v>
      </c>
      <c r="V90" s="67"/>
      <c r="W90" s="67"/>
      <c r="X90" s="68">
        <f t="shared" ref="X90:X96" si="105">V90+W90</f>
        <v>0</v>
      </c>
      <c r="Y90" s="66"/>
      <c r="Z90" s="67"/>
      <c r="AA90" s="21">
        <f t="shared" ref="AA90:AA96" si="106">Y90+Z90</f>
        <v>0</v>
      </c>
      <c r="AB90" s="93">
        <f t="shared" ref="AB90:AB97" si="107">D90+G90+J90+M90+P90+S90+V90+Y90</f>
        <v>0</v>
      </c>
      <c r="AC90" s="93">
        <f t="shared" ref="AC90:AC97" si="108">E90+H90+K90+N90+Q90+T90+W90+Z90</f>
        <v>0</v>
      </c>
      <c r="AD90" s="70">
        <f t="shared" ref="AD90:AD96" si="109">F90+I90+L90+O90+R90+U90+X90+AA90</f>
        <v>0</v>
      </c>
    </row>
    <row r="91" spans="1:38" s="7" customFormat="1" x14ac:dyDescent="0.25">
      <c r="A91" s="67" t="s">
        <v>87</v>
      </c>
      <c r="B91" s="118">
        <v>2212</v>
      </c>
      <c r="C91" s="118">
        <v>5</v>
      </c>
      <c r="D91" s="66"/>
      <c r="E91" s="67"/>
      <c r="F91" s="21">
        <f t="shared" si="99"/>
        <v>0</v>
      </c>
      <c r="G91" s="67"/>
      <c r="H91" s="67"/>
      <c r="I91" s="68">
        <f t="shared" si="100"/>
        <v>0</v>
      </c>
      <c r="J91" s="66"/>
      <c r="K91" s="67"/>
      <c r="L91" s="21">
        <f t="shared" si="101"/>
        <v>0</v>
      </c>
      <c r="M91" s="66"/>
      <c r="N91" s="67"/>
      <c r="O91" s="68">
        <f t="shared" si="102"/>
        <v>0</v>
      </c>
      <c r="P91" s="66"/>
      <c r="Q91" s="67"/>
      <c r="R91" s="68">
        <f t="shared" si="103"/>
        <v>0</v>
      </c>
      <c r="S91" s="66"/>
      <c r="T91" s="67"/>
      <c r="U91" s="21">
        <f t="shared" si="104"/>
        <v>0</v>
      </c>
      <c r="V91" s="67"/>
      <c r="W91" s="67"/>
      <c r="X91" s="68">
        <f t="shared" si="105"/>
        <v>0</v>
      </c>
      <c r="Y91" s="66"/>
      <c r="Z91" s="67"/>
      <c r="AA91" s="21">
        <f t="shared" si="106"/>
        <v>0</v>
      </c>
      <c r="AB91" s="93">
        <f t="shared" si="107"/>
        <v>0</v>
      </c>
      <c r="AC91" s="93">
        <f t="shared" si="108"/>
        <v>0</v>
      </c>
      <c r="AD91" s="70">
        <f t="shared" si="109"/>
        <v>0</v>
      </c>
    </row>
    <row r="92" spans="1:38" s="1" customFormat="1" x14ac:dyDescent="0.25">
      <c r="A92" s="64" t="s">
        <v>86</v>
      </c>
      <c r="B92" s="108">
        <v>2214</v>
      </c>
      <c r="C92" s="65">
        <v>5</v>
      </c>
      <c r="D92" s="66"/>
      <c r="E92" s="67"/>
      <c r="F92" s="21">
        <f t="shared" si="99"/>
        <v>0</v>
      </c>
      <c r="G92" s="64"/>
      <c r="H92" s="64"/>
      <c r="I92" s="68">
        <f t="shared" si="100"/>
        <v>0</v>
      </c>
      <c r="J92" s="66"/>
      <c r="K92" s="67"/>
      <c r="L92" s="21">
        <f t="shared" si="101"/>
        <v>0</v>
      </c>
      <c r="M92" s="66"/>
      <c r="N92" s="64"/>
      <c r="O92" s="68">
        <f t="shared" si="102"/>
        <v>0</v>
      </c>
      <c r="P92" s="66"/>
      <c r="Q92" s="64"/>
      <c r="R92" s="68">
        <f t="shared" si="103"/>
        <v>0</v>
      </c>
      <c r="S92" s="66"/>
      <c r="T92" s="67"/>
      <c r="U92" s="21">
        <f t="shared" si="104"/>
        <v>0</v>
      </c>
      <c r="V92" s="64"/>
      <c r="W92" s="64"/>
      <c r="X92" s="68">
        <f t="shared" si="105"/>
        <v>0</v>
      </c>
      <c r="Y92" s="66"/>
      <c r="Z92" s="67"/>
      <c r="AA92" s="21">
        <f t="shared" si="106"/>
        <v>0</v>
      </c>
      <c r="AB92" s="93">
        <f t="shared" si="107"/>
        <v>0</v>
      </c>
      <c r="AC92" s="93">
        <f t="shared" si="108"/>
        <v>0</v>
      </c>
      <c r="AD92" s="70">
        <f t="shared" si="109"/>
        <v>0</v>
      </c>
    </row>
    <row r="93" spans="1:38" s="1" customFormat="1" x14ac:dyDescent="0.25">
      <c r="A93" s="64" t="s">
        <v>177</v>
      </c>
      <c r="B93" s="108">
        <v>2283</v>
      </c>
      <c r="C93" s="65">
        <v>5</v>
      </c>
      <c r="D93" s="66">
        <v>1</v>
      </c>
      <c r="E93" s="67">
        <v>0</v>
      </c>
      <c r="F93" s="21">
        <f t="shared" si="99"/>
        <v>1</v>
      </c>
      <c r="G93" s="64">
        <v>0</v>
      </c>
      <c r="H93" s="64">
        <v>0</v>
      </c>
      <c r="I93" s="68">
        <f t="shared" si="100"/>
        <v>0</v>
      </c>
      <c r="J93" s="66">
        <v>0</v>
      </c>
      <c r="K93" s="67">
        <v>0</v>
      </c>
      <c r="L93" s="21">
        <f t="shared" si="101"/>
        <v>0</v>
      </c>
      <c r="M93" s="66">
        <v>0</v>
      </c>
      <c r="N93" s="64">
        <v>0</v>
      </c>
      <c r="O93" s="68">
        <f t="shared" si="102"/>
        <v>0</v>
      </c>
      <c r="P93" s="66">
        <v>0</v>
      </c>
      <c r="Q93" s="64">
        <v>0</v>
      </c>
      <c r="R93" s="68">
        <f t="shared" si="103"/>
        <v>0</v>
      </c>
      <c r="S93" s="66">
        <v>0</v>
      </c>
      <c r="T93" s="67">
        <v>0</v>
      </c>
      <c r="U93" s="21">
        <f t="shared" si="104"/>
        <v>0</v>
      </c>
      <c r="V93" s="64">
        <v>0</v>
      </c>
      <c r="W93" s="64">
        <v>0</v>
      </c>
      <c r="X93" s="68">
        <f t="shared" si="105"/>
        <v>0</v>
      </c>
      <c r="Y93" s="66">
        <v>2</v>
      </c>
      <c r="Z93" s="67">
        <v>0</v>
      </c>
      <c r="AA93" s="21">
        <f t="shared" si="106"/>
        <v>2</v>
      </c>
      <c r="AB93" s="93">
        <f t="shared" si="107"/>
        <v>3</v>
      </c>
      <c r="AC93" s="93">
        <f t="shared" si="108"/>
        <v>0</v>
      </c>
      <c r="AD93" s="70">
        <f t="shared" si="109"/>
        <v>3</v>
      </c>
    </row>
    <row r="94" spans="1:38" s="1" customFormat="1" x14ac:dyDescent="0.25">
      <c r="A94" s="64" t="s">
        <v>85</v>
      </c>
      <c r="B94" s="65">
        <v>2285</v>
      </c>
      <c r="C94" s="65">
        <v>5</v>
      </c>
      <c r="D94" s="66">
        <v>5</v>
      </c>
      <c r="E94" s="67">
        <v>4</v>
      </c>
      <c r="F94" s="21">
        <f t="shared" si="99"/>
        <v>9</v>
      </c>
      <c r="G94" s="64">
        <v>0</v>
      </c>
      <c r="H94" s="64">
        <v>0</v>
      </c>
      <c r="I94" s="21">
        <f t="shared" si="100"/>
        <v>0</v>
      </c>
      <c r="J94" s="66">
        <v>0</v>
      </c>
      <c r="K94" s="67">
        <v>0</v>
      </c>
      <c r="L94" s="21">
        <f t="shared" si="101"/>
        <v>0</v>
      </c>
      <c r="M94" s="66">
        <v>0</v>
      </c>
      <c r="N94" s="64">
        <v>0</v>
      </c>
      <c r="O94" s="21">
        <f t="shared" si="102"/>
        <v>0</v>
      </c>
      <c r="P94" s="66">
        <v>0</v>
      </c>
      <c r="Q94" s="64">
        <v>0</v>
      </c>
      <c r="R94" s="21">
        <f t="shared" si="103"/>
        <v>0</v>
      </c>
      <c r="S94" s="66">
        <v>0</v>
      </c>
      <c r="T94" s="67">
        <v>0</v>
      </c>
      <c r="U94" s="21">
        <f t="shared" si="104"/>
        <v>0</v>
      </c>
      <c r="V94" s="64">
        <v>0</v>
      </c>
      <c r="W94" s="64">
        <v>0</v>
      </c>
      <c r="X94" s="21">
        <f t="shared" si="105"/>
        <v>0</v>
      </c>
      <c r="Y94" s="66">
        <v>0</v>
      </c>
      <c r="Z94" s="67">
        <v>0</v>
      </c>
      <c r="AA94" s="95">
        <f t="shared" si="106"/>
        <v>0</v>
      </c>
      <c r="AB94" s="94">
        <f t="shared" si="107"/>
        <v>5</v>
      </c>
      <c r="AC94" s="93">
        <f t="shared" si="108"/>
        <v>4</v>
      </c>
      <c r="AD94" s="70">
        <f t="shared" si="109"/>
        <v>9</v>
      </c>
    </row>
    <row r="95" spans="1:38" s="1" customFormat="1" x14ac:dyDescent="0.25">
      <c r="A95" s="64" t="s">
        <v>84</v>
      </c>
      <c r="B95" s="65">
        <v>2294</v>
      </c>
      <c r="C95" s="65">
        <v>5</v>
      </c>
      <c r="D95" s="66">
        <v>0</v>
      </c>
      <c r="E95" s="67">
        <v>2</v>
      </c>
      <c r="F95" s="21">
        <f t="shared" si="99"/>
        <v>2</v>
      </c>
      <c r="G95" s="64">
        <v>0</v>
      </c>
      <c r="H95" s="64">
        <v>0</v>
      </c>
      <c r="I95" s="21">
        <f t="shared" si="100"/>
        <v>0</v>
      </c>
      <c r="J95" s="66">
        <v>0</v>
      </c>
      <c r="K95" s="67">
        <v>0</v>
      </c>
      <c r="L95" s="21">
        <f t="shared" si="101"/>
        <v>0</v>
      </c>
      <c r="M95" s="66">
        <v>0</v>
      </c>
      <c r="N95" s="64">
        <v>0</v>
      </c>
      <c r="O95" s="21">
        <f t="shared" si="102"/>
        <v>0</v>
      </c>
      <c r="P95" s="66">
        <v>0</v>
      </c>
      <c r="Q95" s="64">
        <v>0</v>
      </c>
      <c r="R95" s="21">
        <f t="shared" si="103"/>
        <v>0</v>
      </c>
      <c r="S95" s="66">
        <v>0</v>
      </c>
      <c r="T95" s="67">
        <v>0</v>
      </c>
      <c r="U95" s="21">
        <f t="shared" si="104"/>
        <v>0</v>
      </c>
      <c r="V95" s="64">
        <v>0</v>
      </c>
      <c r="W95" s="64">
        <v>0</v>
      </c>
      <c r="X95" s="21">
        <f t="shared" si="105"/>
        <v>0</v>
      </c>
      <c r="Y95" s="66">
        <v>0</v>
      </c>
      <c r="Z95" s="67">
        <v>0</v>
      </c>
      <c r="AA95" s="95">
        <f t="shared" si="106"/>
        <v>0</v>
      </c>
      <c r="AB95" s="94">
        <f t="shared" si="107"/>
        <v>0</v>
      </c>
      <c r="AC95" s="93">
        <f t="shared" si="108"/>
        <v>2</v>
      </c>
      <c r="AD95" s="70">
        <f t="shared" si="109"/>
        <v>2</v>
      </c>
    </row>
    <row r="96" spans="1:38" s="1" customFormat="1" ht="13.8" thickBot="1" x14ac:dyDescent="0.3">
      <c r="A96" s="64" t="s">
        <v>83</v>
      </c>
      <c r="B96" s="65">
        <v>2296</v>
      </c>
      <c r="C96" s="65">
        <v>5</v>
      </c>
      <c r="D96" s="66">
        <v>4</v>
      </c>
      <c r="E96" s="67">
        <v>2</v>
      </c>
      <c r="F96" s="21">
        <f t="shared" si="99"/>
        <v>6</v>
      </c>
      <c r="G96" s="64">
        <v>0</v>
      </c>
      <c r="H96" s="64">
        <v>0</v>
      </c>
      <c r="I96" s="21">
        <f t="shared" si="100"/>
        <v>0</v>
      </c>
      <c r="J96" s="66">
        <v>0</v>
      </c>
      <c r="K96" s="67">
        <v>0</v>
      </c>
      <c r="L96" s="21">
        <f t="shared" si="101"/>
        <v>0</v>
      </c>
      <c r="M96" s="66">
        <v>0</v>
      </c>
      <c r="N96" s="64">
        <v>0</v>
      </c>
      <c r="O96" s="21">
        <f t="shared" si="102"/>
        <v>0</v>
      </c>
      <c r="P96" s="66">
        <v>0</v>
      </c>
      <c r="Q96" s="64">
        <v>0</v>
      </c>
      <c r="R96" s="21">
        <f t="shared" si="103"/>
        <v>0</v>
      </c>
      <c r="S96" s="66">
        <v>0</v>
      </c>
      <c r="T96" s="67">
        <v>0</v>
      </c>
      <c r="U96" s="21">
        <f t="shared" si="104"/>
        <v>0</v>
      </c>
      <c r="V96" s="64">
        <v>0</v>
      </c>
      <c r="W96" s="64">
        <v>0</v>
      </c>
      <c r="X96" s="21">
        <f t="shared" si="105"/>
        <v>0</v>
      </c>
      <c r="Y96" s="67">
        <v>0</v>
      </c>
      <c r="Z96" s="67">
        <v>0</v>
      </c>
      <c r="AA96" s="95">
        <f t="shared" si="106"/>
        <v>0</v>
      </c>
      <c r="AB96" s="94">
        <f t="shared" si="107"/>
        <v>4</v>
      </c>
      <c r="AC96" s="93">
        <f t="shared" si="108"/>
        <v>2</v>
      </c>
      <c r="AD96" s="70">
        <f t="shared" si="109"/>
        <v>6</v>
      </c>
      <c r="AE96" s="6"/>
      <c r="AF96" s="12"/>
      <c r="AG96" s="12"/>
      <c r="AH96" s="5"/>
      <c r="AI96" s="24"/>
      <c r="AJ96" s="24"/>
      <c r="AK96" s="24"/>
      <c r="AL96" s="24"/>
    </row>
    <row r="97" spans="1:30" s="9" customFormat="1" ht="13.8" thickBot="1" x14ac:dyDescent="0.3">
      <c r="A97" s="78" t="s">
        <v>82</v>
      </c>
      <c r="B97" s="79"/>
      <c r="C97" s="79"/>
      <c r="D97" s="110">
        <f>SUM(D90:D96)</f>
        <v>10</v>
      </c>
      <c r="E97" s="111">
        <f>SUM(E90:E96)</f>
        <v>8</v>
      </c>
      <c r="F97" s="111">
        <f>SUM(F90:F96)</f>
        <v>18</v>
      </c>
      <c r="G97" s="110">
        <f>SUM(G90:G96)</f>
        <v>0</v>
      </c>
      <c r="H97" s="111">
        <f>SUM(H90:H96)</f>
        <v>0</v>
      </c>
      <c r="I97" s="111">
        <f t="shared" ref="I97:X97" si="110">SUM(I90:I95)</f>
        <v>0</v>
      </c>
      <c r="J97" s="110">
        <f>SUM(J90:J96)</f>
        <v>0</v>
      </c>
      <c r="K97" s="111">
        <f>SUM(K90:K96)</f>
        <v>0</v>
      </c>
      <c r="L97" s="111">
        <f t="shared" si="110"/>
        <v>0</v>
      </c>
      <c r="M97" s="110">
        <f>SUM(M90:M96)</f>
        <v>0</v>
      </c>
      <c r="N97" s="111">
        <f>SUM(N90:N96)</f>
        <v>0</v>
      </c>
      <c r="O97" s="111">
        <f t="shared" si="110"/>
        <v>0</v>
      </c>
      <c r="P97" s="110">
        <f>SUM(P90:P96)</f>
        <v>0</v>
      </c>
      <c r="Q97" s="111">
        <f>SUM(Q90:Q96)</f>
        <v>0</v>
      </c>
      <c r="R97" s="111">
        <f t="shared" si="110"/>
        <v>0</v>
      </c>
      <c r="S97" s="110">
        <f>SUM(S90:S96)</f>
        <v>0</v>
      </c>
      <c r="T97" s="111">
        <f>SUM(T90:T96)</f>
        <v>0</v>
      </c>
      <c r="U97" s="111">
        <f t="shared" ref="U97" si="111">SUM(U90:U95)</f>
        <v>0</v>
      </c>
      <c r="V97" s="110">
        <f>SUM(V90:V96)</f>
        <v>0</v>
      </c>
      <c r="W97" s="111">
        <f>SUM(W90:W96)</f>
        <v>0</v>
      </c>
      <c r="X97" s="111">
        <f t="shared" si="110"/>
        <v>0</v>
      </c>
      <c r="Y97" s="110">
        <f t="shared" ref="Y97:AD97" si="112">SUM(Y90:Y96)</f>
        <v>2</v>
      </c>
      <c r="Z97" s="111">
        <f t="shared" si="112"/>
        <v>0</v>
      </c>
      <c r="AA97" s="111">
        <f t="shared" si="112"/>
        <v>2</v>
      </c>
      <c r="AB97" s="119">
        <f t="shared" si="107"/>
        <v>12</v>
      </c>
      <c r="AC97" s="120">
        <f t="shared" si="108"/>
        <v>8</v>
      </c>
      <c r="AD97" s="117">
        <f t="shared" si="112"/>
        <v>20</v>
      </c>
    </row>
    <row r="98" spans="1:30" s="1" customFormat="1" ht="13.8" thickBot="1" x14ac:dyDescent="0.3">
      <c r="A98" s="89" t="s">
        <v>81</v>
      </c>
      <c r="B98" s="79"/>
      <c r="C98" s="121"/>
      <c r="D98" s="111">
        <f>D71+D75+D88+D97</f>
        <v>27</v>
      </c>
      <c r="E98" s="111">
        <f t="shared" ref="E98:AD98" si="113">E71+E75+E88+E97</f>
        <v>20</v>
      </c>
      <c r="F98" s="112">
        <f t="shared" si="113"/>
        <v>47</v>
      </c>
      <c r="G98" s="111">
        <f t="shared" si="113"/>
        <v>0</v>
      </c>
      <c r="H98" s="111">
        <f t="shared" si="113"/>
        <v>0</v>
      </c>
      <c r="I98" s="112">
        <f t="shared" si="113"/>
        <v>0</v>
      </c>
      <c r="J98" s="111">
        <f t="shared" si="113"/>
        <v>0</v>
      </c>
      <c r="K98" s="111">
        <f t="shared" si="113"/>
        <v>0</v>
      </c>
      <c r="L98" s="112">
        <f t="shared" si="113"/>
        <v>0</v>
      </c>
      <c r="M98" s="111">
        <f t="shared" si="113"/>
        <v>0</v>
      </c>
      <c r="N98" s="111">
        <f t="shared" si="113"/>
        <v>0</v>
      </c>
      <c r="O98" s="112">
        <f t="shared" si="113"/>
        <v>0</v>
      </c>
      <c r="P98" s="111">
        <f t="shared" si="113"/>
        <v>0</v>
      </c>
      <c r="Q98" s="111">
        <f t="shared" si="113"/>
        <v>0</v>
      </c>
      <c r="R98" s="112">
        <f t="shared" si="113"/>
        <v>0</v>
      </c>
      <c r="S98" s="111">
        <f t="shared" ref="S98:U98" si="114">S71+S75+S88+S97</f>
        <v>0</v>
      </c>
      <c r="T98" s="111">
        <f t="shared" si="114"/>
        <v>0</v>
      </c>
      <c r="U98" s="112">
        <f t="shared" si="114"/>
        <v>0</v>
      </c>
      <c r="V98" s="111">
        <f t="shared" si="113"/>
        <v>0</v>
      </c>
      <c r="W98" s="111">
        <f t="shared" si="113"/>
        <v>0</v>
      </c>
      <c r="X98" s="112">
        <f t="shared" si="113"/>
        <v>0</v>
      </c>
      <c r="Y98" s="111">
        <f t="shared" si="113"/>
        <v>3</v>
      </c>
      <c r="Z98" s="111">
        <f t="shared" si="113"/>
        <v>1</v>
      </c>
      <c r="AA98" s="112">
        <f t="shared" si="113"/>
        <v>4</v>
      </c>
      <c r="AB98" s="111">
        <f t="shared" si="113"/>
        <v>30</v>
      </c>
      <c r="AC98" s="111">
        <f t="shared" si="113"/>
        <v>21</v>
      </c>
      <c r="AD98" s="112">
        <f t="shared" si="113"/>
        <v>51</v>
      </c>
    </row>
    <row r="99" spans="1:30" s="23" customFormat="1" ht="14.25" customHeight="1" thickBot="1" x14ac:dyDescent="0.3">
      <c r="A99" s="73"/>
      <c r="B99" s="97"/>
      <c r="C99" s="97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6"/>
      <c r="AC99" s="86"/>
      <c r="AD99" s="86"/>
    </row>
    <row r="100" spans="1:30" s="1" customFormat="1" ht="13.8" thickBot="1" x14ac:dyDescent="0.3">
      <c r="A100" s="89" t="s">
        <v>80</v>
      </c>
      <c r="B100" s="79" t="s">
        <v>79</v>
      </c>
      <c r="C100" s="79">
        <v>5</v>
      </c>
      <c r="D100" s="89">
        <v>2</v>
      </c>
      <c r="E100" s="78">
        <v>11</v>
      </c>
      <c r="F100" s="20">
        <f>D100+E100</f>
        <v>13</v>
      </c>
      <c r="G100" s="78">
        <v>0</v>
      </c>
      <c r="H100" s="78">
        <v>0</v>
      </c>
      <c r="I100" s="18">
        <f>G100+H100</f>
        <v>0</v>
      </c>
      <c r="J100" s="89">
        <v>0</v>
      </c>
      <c r="K100" s="78">
        <v>0</v>
      </c>
      <c r="L100" s="20">
        <f>J100+K100</f>
        <v>0</v>
      </c>
      <c r="M100" s="89">
        <v>1</v>
      </c>
      <c r="N100" s="78">
        <v>1</v>
      </c>
      <c r="O100" s="18">
        <f>M100+N100</f>
        <v>2</v>
      </c>
      <c r="P100" s="89">
        <v>0</v>
      </c>
      <c r="Q100" s="78">
        <v>1</v>
      </c>
      <c r="R100" s="18">
        <f>P100+Q100</f>
        <v>1</v>
      </c>
      <c r="S100" s="89">
        <v>0</v>
      </c>
      <c r="T100" s="78">
        <v>0</v>
      </c>
      <c r="U100" s="20">
        <f>S100+T100</f>
        <v>0</v>
      </c>
      <c r="V100" s="78">
        <v>0</v>
      </c>
      <c r="W100" s="78">
        <v>0</v>
      </c>
      <c r="X100" s="18">
        <f>V100+W100</f>
        <v>0</v>
      </c>
      <c r="Y100" s="89">
        <v>0</v>
      </c>
      <c r="Z100" s="78">
        <v>0</v>
      </c>
      <c r="AA100" s="20">
        <f>Y100+Z100</f>
        <v>0</v>
      </c>
      <c r="AB100" s="80">
        <f t="shared" ref="AB100" si="115">D100+G100+J100+M100+P100+S100+V100+Y100</f>
        <v>3</v>
      </c>
      <c r="AC100" s="80">
        <f t="shared" ref="AC100" si="116">E100+H100+K100+N100+Q100+T100+W100+Z100</f>
        <v>13</v>
      </c>
      <c r="AD100" s="90">
        <f>F100+I100+L100+O100+R100+X100+AA100</f>
        <v>16</v>
      </c>
    </row>
    <row r="101" spans="1:30" x14ac:dyDescent="0.25">
      <c r="A101" s="64"/>
      <c r="B101" s="72"/>
      <c r="C101" s="72"/>
      <c r="D101" s="82"/>
      <c r="E101" s="83"/>
      <c r="F101" s="84"/>
      <c r="G101" s="85"/>
      <c r="H101" s="85"/>
      <c r="I101" s="85"/>
      <c r="J101" s="82"/>
      <c r="K101" s="83"/>
      <c r="L101" s="84"/>
      <c r="M101" s="82"/>
      <c r="N101" s="85"/>
      <c r="O101" s="85"/>
      <c r="P101" s="82"/>
      <c r="Q101" s="85"/>
      <c r="R101" s="85"/>
      <c r="S101" s="82"/>
      <c r="T101" s="83"/>
      <c r="U101" s="84"/>
      <c r="V101" s="85"/>
      <c r="W101" s="85"/>
      <c r="X101" s="85"/>
      <c r="Y101" s="82"/>
      <c r="Z101" s="83"/>
      <c r="AA101" s="84"/>
      <c r="AB101" s="88"/>
      <c r="AC101" s="88"/>
      <c r="AD101" s="87"/>
    </row>
    <row r="102" spans="1:30" s="1" customFormat="1" x14ac:dyDescent="0.25">
      <c r="A102" s="67" t="s">
        <v>78</v>
      </c>
      <c r="B102" s="65">
        <v>2405</v>
      </c>
      <c r="C102" s="65">
        <v>5</v>
      </c>
      <c r="D102" s="66">
        <v>2</v>
      </c>
      <c r="E102" s="67">
        <v>3</v>
      </c>
      <c r="F102" s="21">
        <f>D102+E102</f>
        <v>5</v>
      </c>
      <c r="G102" s="64">
        <v>0</v>
      </c>
      <c r="H102" s="64">
        <v>0</v>
      </c>
      <c r="I102" s="68">
        <f>G102+H102</f>
        <v>0</v>
      </c>
      <c r="J102" s="66">
        <v>0</v>
      </c>
      <c r="K102" s="67">
        <v>0</v>
      </c>
      <c r="L102" s="21">
        <f>J102+K102</f>
        <v>0</v>
      </c>
      <c r="M102" s="66">
        <v>0</v>
      </c>
      <c r="N102" s="64">
        <v>0</v>
      </c>
      <c r="O102" s="21">
        <f>M102+N102</f>
        <v>0</v>
      </c>
      <c r="P102" s="66">
        <v>0</v>
      </c>
      <c r="Q102" s="64">
        <v>0</v>
      </c>
      <c r="R102" s="21">
        <f>P102+Q102</f>
        <v>0</v>
      </c>
      <c r="S102" s="66">
        <v>0</v>
      </c>
      <c r="T102" s="67">
        <v>0</v>
      </c>
      <c r="U102" s="21">
        <f>S102+T102</f>
        <v>0</v>
      </c>
      <c r="V102" s="64">
        <v>0</v>
      </c>
      <c r="W102" s="64">
        <v>1</v>
      </c>
      <c r="X102" s="68">
        <f>V102+W102</f>
        <v>1</v>
      </c>
      <c r="Y102" s="66">
        <v>0</v>
      </c>
      <c r="Z102" s="67">
        <v>0</v>
      </c>
      <c r="AA102" s="21">
        <f>Y102+Z102</f>
        <v>0</v>
      </c>
      <c r="AB102" s="93">
        <f t="shared" ref="AB102:AB105" si="117">D102+G102+J102+M102+P102+S102+V102+Y102</f>
        <v>2</v>
      </c>
      <c r="AC102" s="93">
        <f t="shared" ref="AC102:AC105" si="118">E102+H102+K102+N102+Q102+T102+W102+Z102</f>
        <v>4</v>
      </c>
      <c r="AD102" s="122">
        <f t="shared" ref="AD102:AD104" si="119">F102+I102+L102+O102+R102+U102+X102+AA102</f>
        <v>6</v>
      </c>
    </row>
    <row r="103" spans="1:30" s="1" customFormat="1" x14ac:dyDescent="0.25">
      <c r="A103" s="67" t="s">
        <v>77</v>
      </c>
      <c r="B103" s="65">
        <v>2420</v>
      </c>
      <c r="C103" s="65">
        <v>5</v>
      </c>
      <c r="D103" s="66"/>
      <c r="E103" s="67"/>
      <c r="F103" s="21">
        <f>D103+E103</f>
        <v>0</v>
      </c>
      <c r="G103" s="64"/>
      <c r="H103" s="64"/>
      <c r="I103" s="68">
        <f>G103+H103</f>
        <v>0</v>
      </c>
      <c r="J103" s="66"/>
      <c r="K103" s="67"/>
      <c r="L103" s="21">
        <f>J103+K103</f>
        <v>0</v>
      </c>
      <c r="M103" s="66"/>
      <c r="N103" s="64"/>
      <c r="O103" s="21">
        <f>M103+N103</f>
        <v>0</v>
      </c>
      <c r="P103" s="66"/>
      <c r="Q103" s="64"/>
      <c r="R103" s="21">
        <f>P103+Q103</f>
        <v>0</v>
      </c>
      <c r="S103" s="66"/>
      <c r="T103" s="67"/>
      <c r="U103" s="21">
        <f>S103+T103</f>
        <v>0</v>
      </c>
      <c r="V103" s="64"/>
      <c r="W103" s="64"/>
      <c r="X103" s="68">
        <f>V103+W103</f>
        <v>0</v>
      </c>
      <c r="Y103" s="66"/>
      <c r="Z103" s="67"/>
      <c r="AA103" s="21">
        <f>Y103+Z103</f>
        <v>0</v>
      </c>
      <c r="AB103" s="93">
        <f t="shared" si="117"/>
        <v>0</v>
      </c>
      <c r="AC103" s="93">
        <f t="shared" si="118"/>
        <v>0</v>
      </c>
      <c r="AD103" s="122">
        <f t="shared" si="119"/>
        <v>0</v>
      </c>
    </row>
    <row r="104" spans="1:30" s="1" customFormat="1" ht="13.8" thickBot="1" x14ac:dyDescent="0.3">
      <c r="A104" s="67" t="s">
        <v>178</v>
      </c>
      <c r="B104" s="65">
        <v>2430</v>
      </c>
      <c r="C104" s="65">
        <v>5</v>
      </c>
      <c r="D104" s="66">
        <v>0</v>
      </c>
      <c r="E104" s="67">
        <v>1</v>
      </c>
      <c r="F104" s="21">
        <f>D104+E104</f>
        <v>1</v>
      </c>
      <c r="G104" s="64">
        <v>0</v>
      </c>
      <c r="H104" s="64">
        <v>0</v>
      </c>
      <c r="I104" s="68">
        <f>G104+H104</f>
        <v>0</v>
      </c>
      <c r="J104" s="66">
        <v>0</v>
      </c>
      <c r="K104" s="67">
        <v>0</v>
      </c>
      <c r="L104" s="21">
        <f>J104+K104</f>
        <v>0</v>
      </c>
      <c r="M104" s="66">
        <v>0</v>
      </c>
      <c r="N104" s="64">
        <v>0</v>
      </c>
      <c r="O104" s="21">
        <f>M104+N104</f>
        <v>0</v>
      </c>
      <c r="P104" s="66">
        <v>0</v>
      </c>
      <c r="Q104" s="64">
        <v>0</v>
      </c>
      <c r="R104" s="21">
        <f>P104+Q104</f>
        <v>0</v>
      </c>
      <c r="S104" s="66">
        <v>0</v>
      </c>
      <c r="T104" s="67">
        <v>0</v>
      </c>
      <c r="U104" s="21">
        <f>S104+T104</f>
        <v>0</v>
      </c>
      <c r="V104" s="64">
        <v>0</v>
      </c>
      <c r="W104" s="64">
        <v>0</v>
      </c>
      <c r="X104" s="68">
        <f>V104+W104</f>
        <v>0</v>
      </c>
      <c r="Y104" s="66">
        <v>0</v>
      </c>
      <c r="Z104" s="67">
        <v>0</v>
      </c>
      <c r="AA104" s="21">
        <f>Y104+Z104</f>
        <v>0</v>
      </c>
      <c r="AB104" s="93">
        <f t="shared" si="117"/>
        <v>0</v>
      </c>
      <c r="AC104" s="93">
        <f t="shared" si="118"/>
        <v>1</v>
      </c>
      <c r="AD104" s="122">
        <f t="shared" si="119"/>
        <v>1</v>
      </c>
    </row>
    <row r="105" spans="1:30" s="1" customFormat="1" ht="13.8" thickBot="1" x14ac:dyDescent="0.3">
      <c r="A105" s="89" t="s">
        <v>76</v>
      </c>
      <c r="B105" s="79"/>
      <c r="C105" s="79"/>
      <c r="D105" s="19">
        <f>SUBTOTAL(9,D102:D104)</f>
        <v>2</v>
      </c>
      <c r="E105" s="18">
        <f>SUBTOTAL(9,E102:E104)</f>
        <v>4</v>
      </c>
      <c r="F105" s="20">
        <f>SUBTOTAL(9,F102:F104)</f>
        <v>6</v>
      </c>
      <c r="G105" s="19">
        <f t="shared" ref="G105:AA105" si="120">SUBTOTAL(9,G102:G104)</f>
        <v>0</v>
      </c>
      <c r="H105" s="18">
        <f t="shared" si="120"/>
        <v>0</v>
      </c>
      <c r="I105" s="20">
        <f t="shared" si="120"/>
        <v>0</v>
      </c>
      <c r="J105" s="19">
        <f t="shared" si="120"/>
        <v>0</v>
      </c>
      <c r="K105" s="18">
        <f t="shared" si="120"/>
        <v>0</v>
      </c>
      <c r="L105" s="20">
        <f t="shared" si="120"/>
        <v>0</v>
      </c>
      <c r="M105" s="19">
        <f t="shared" si="120"/>
        <v>0</v>
      </c>
      <c r="N105" s="18">
        <f t="shared" si="120"/>
        <v>0</v>
      </c>
      <c r="O105" s="20">
        <f t="shared" si="120"/>
        <v>0</v>
      </c>
      <c r="P105" s="19">
        <f t="shared" si="120"/>
        <v>0</v>
      </c>
      <c r="Q105" s="18">
        <f t="shared" si="120"/>
        <v>0</v>
      </c>
      <c r="R105" s="20">
        <f t="shared" si="120"/>
        <v>0</v>
      </c>
      <c r="S105" s="19">
        <f t="shared" ref="S105:U105" si="121">SUBTOTAL(9,S102:S104)</f>
        <v>0</v>
      </c>
      <c r="T105" s="18">
        <f t="shared" si="121"/>
        <v>0</v>
      </c>
      <c r="U105" s="20">
        <f t="shared" si="121"/>
        <v>0</v>
      </c>
      <c r="V105" s="19">
        <f t="shared" si="120"/>
        <v>0</v>
      </c>
      <c r="W105" s="18">
        <f t="shared" si="120"/>
        <v>1</v>
      </c>
      <c r="X105" s="20">
        <f t="shared" si="120"/>
        <v>1</v>
      </c>
      <c r="Y105" s="19">
        <f t="shared" si="120"/>
        <v>0</v>
      </c>
      <c r="Z105" s="18">
        <f t="shared" si="120"/>
        <v>0</v>
      </c>
      <c r="AA105" s="20">
        <f t="shared" si="120"/>
        <v>0</v>
      </c>
      <c r="AB105" s="80">
        <f t="shared" si="117"/>
        <v>2</v>
      </c>
      <c r="AC105" s="80">
        <f t="shared" si="118"/>
        <v>5</v>
      </c>
      <c r="AD105" s="81">
        <f>SUBTOTAL(9,AD102:AD104)</f>
        <v>7</v>
      </c>
    </row>
    <row r="106" spans="1:30" x14ac:dyDescent="0.25">
      <c r="A106" s="64"/>
      <c r="B106" s="72"/>
      <c r="C106" s="72"/>
      <c r="D106" s="82"/>
      <c r="E106" s="83"/>
      <c r="F106" s="84"/>
      <c r="G106" s="85"/>
      <c r="H106" s="85"/>
      <c r="I106" s="85"/>
      <c r="J106" s="82"/>
      <c r="K106" s="83"/>
      <c r="L106" s="84"/>
      <c r="M106" s="82"/>
      <c r="N106" s="85"/>
      <c r="O106" s="85"/>
      <c r="P106" s="82"/>
      <c r="Q106" s="85"/>
      <c r="R106" s="85"/>
      <c r="S106" s="82"/>
      <c r="T106" s="83"/>
      <c r="U106" s="84"/>
      <c r="V106" s="85"/>
      <c r="W106" s="85"/>
      <c r="X106" s="85"/>
      <c r="Y106" s="82"/>
      <c r="Z106" s="83"/>
      <c r="AA106" s="84"/>
      <c r="AB106" s="88"/>
      <c r="AC106" s="88"/>
      <c r="AD106" s="87"/>
    </row>
    <row r="107" spans="1:30" s="1" customFormat="1" x14ac:dyDescent="0.25">
      <c r="A107" s="64" t="s">
        <v>75</v>
      </c>
      <c r="B107" s="65">
        <v>2510</v>
      </c>
      <c r="C107" s="65">
        <v>5</v>
      </c>
      <c r="D107" s="66">
        <v>4</v>
      </c>
      <c r="E107" s="67">
        <v>3</v>
      </c>
      <c r="F107" s="21">
        <f>D107+E107</f>
        <v>7</v>
      </c>
      <c r="G107" s="64">
        <v>0</v>
      </c>
      <c r="H107" s="64">
        <v>2</v>
      </c>
      <c r="I107" s="21">
        <f>G107+H107</f>
        <v>2</v>
      </c>
      <c r="J107" s="66">
        <v>0</v>
      </c>
      <c r="K107" s="67">
        <v>0</v>
      </c>
      <c r="L107" s="21">
        <f>J107+K107</f>
        <v>0</v>
      </c>
      <c r="M107" s="66">
        <v>0</v>
      </c>
      <c r="N107" s="64">
        <v>0</v>
      </c>
      <c r="O107" s="21">
        <f>M107+N107</f>
        <v>0</v>
      </c>
      <c r="P107" s="66">
        <v>0</v>
      </c>
      <c r="Q107" s="64">
        <v>0</v>
      </c>
      <c r="R107" s="21">
        <f>P107+Q107</f>
        <v>0</v>
      </c>
      <c r="S107" s="67">
        <v>0</v>
      </c>
      <c r="T107" s="67">
        <v>0</v>
      </c>
      <c r="U107" s="21">
        <f>S107+T107</f>
        <v>0</v>
      </c>
      <c r="V107" s="64">
        <v>0</v>
      </c>
      <c r="W107" s="64">
        <v>0</v>
      </c>
      <c r="X107" s="21">
        <f>V107+W107</f>
        <v>0</v>
      </c>
      <c r="Y107" s="66">
        <v>1</v>
      </c>
      <c r="Z107" s="67">
        <v>0</v>
      </c>
      <c r="AA107" s="21">
        <f>Y107+Z107</f>
        <v>1</v>
      </c>
      <c r="AB107" s="93">
        <f t="shared" ref="AB107:AB110" si="122">D107+G107+J107+M107+P107+S107+V107+Y107</f>
        <v>5</v>
      </c>
      <c r="AC107" s="93">
        <f t="shared" ref="AC107:AC110" si="123">E107+H107+K107+N107+Q107+T107+W107+Z107</f>
        <v>5</v>
      </c>
      <c r="AD107" s="122">
        <f t="shared" ref="AD107:AD109" si="124">F107+I107+L107+O107+R107+U107+X107+AA107</f>
        <v>10</v>
      </c>
    </row>
    <row r="108" spans="1:30" s="1" customFormat="1" x14ac:dyDescent="0.25">
      <c r="A108" s="64" t="s">
        <v>74</v>
      </c>
      <c r="B108" s="65">
        <v>2515</v>
      </c>
      <c r="C108" s="65">
        <v>5</v>
      </c>
      <c r="D108" s="66">
        <v>19</v>
      </c>
      <c r="E108" s="67">
        <v>28</v>
      </c>
      <c r="F108" s="21">
        <f>D108+E108</f>
        <v>47</v>
      </c>
      <c r="G108" s="64">
        <v>1</v>
      </c>
      <c r="H108" s="64">
        <v>4</v>
      </c>
      <c r="I108" s="68">
        <f>G108+H108</f>
        <v>5</v>
      </c>
      <c r="J108" s="66">
        <v>0</v>
      </c>
      <c r="K108" s="67">
        <v>0</v>
      </c>
      <c r="L108" s="21">
        <f>J108+K108</f>
        <v>0</v>
      </c>
      <c r="M108" s="66">
        <v>2</v>
      </c>
      <c r="N108" s="67">
        <v>1</v>
      </c>
      <c r="O108" s="21">
        <f>M108+N108</f>
        <v>3</v>
      </c>
      <c r="P108" s="66">
        <v>1</v>
      </c>
      <c r="Q108" s="67">
        <v>2</v>
      </c>
      <c r="R108" s="21">
        <f>P108+Q108</f>
        <v>3</v>
      </c>
      <c r="S108" s="64">
        <v>0</v>
      </c>
      <c r="T108" s="64">
        <v>0</v>
      </c>
      <c r="U108" s="21">
        <f>S108+T108</f>
        <v>0</v>
      </c>
      <c r="V108" s="66">
        <v>0</v>
      </c>
      <c r="W108" s="67">
        <v>0</v>
      </c>
      <c r="X108" s="68">
        <f>V108+W108</f>
        <v>0</v>
      </c>
      <c r="Y108" s="66">
        <v>3</v>
      </c>
      <c r="Z108" s="67">
        <v>4</v>
      </c>
      <c r="AA108" s="21">
        <f>Y108+Z108</f>
        <v>7</v>
      </c>
      <c r="AB108" s="93">
        <f t="shared" si="122"/>
        <v>26</v>
      </c>
      <c r="AC108" s="93">
        <f t="shared" si="123"/>
        <v>39</v>
      </c>
      <c r="AD108" s="122">
        <f t="shared" si="124"/>
        <v>65</v>
      </c>
    </row>
    <row r="109" spans="1:30" s="1" customFormat="1" ht="13.8" thickBot="1" x14ac:dyDescent="0.3">
      <c r="A109" s="64" t="s">
        <v>73</v>
      </c>
      <c r="B109" s="65">
        <v>2530</v>
      </c>
      <c r="C109" s="65">
        <v>5</v>
      </c>
      <c r="D109" s="66">
        <v>3</v>
      </c>
      <c r="E109" s="67">
        <v>4</v>
      </c>
      <c r="F109" s="21">
        <f>D109+E109</f>
        <v>7</v>
      </c>
      <c r="G109" s="64">
        <v>0</v>
      </c>
      <c r="H109" s="64">
        <v>1</v>
      </c>
      <c r="I109" s="68">
        <f>G109+H109</f>
        <v>1</v>
      </c>
      <c r="J109" s="66">
        <v>0</v>
      </c>
      <c r="K109" s="67">
        <v>0</v>
      </c>
      <c r="L109" s="21">
        <f>J109+K109</f>
        <v>0</v>
      </c>
      <c r="M109" s="66">
        <v>0</v>
      </c>
      <c r="N109" s="64">
        <v>0</v>
      </c>
      <c r="O109" s="68">
        <f>M109+N109</f>
        <v>0</v>
      </c>
      <c r="P109" s="66">
        <v>0</v>
      </c>
      <c r="Q109" s="64">
        <v>0</v>
      </c>
      <c r="R109" s="68">
        <f>P109+Q109</f>
        <v>0</v>
      </c>
      <c r="S109" s="66">
        <v>0</v>
      </c>
      <c r="T109" s="67">
        <v>0</v>
      </c>
      <c r="U109" s="21">
        <f>S109+T109</f>
        <v>0</v>
      </c>
      <c r="V109" s="64">
        <v>0</v>
      </c>
      <c r="W109" s="64">
        <v>0</v>
      </c>
      <c r="X109" s="68">
        <f>V109+W109</f>
        <v>0</v>
      </c>
      <c r="Y109" s="66">
        <v>0</v>
      </c>
      <c r="Z109" s="67">
        <v>0</v>
      </c>
      <c r="AA109" s="21">
        <f>Y109+Z109</f>
        <v>0</v>
      </c>
      <c r="AB109" s="93">
        <f t="shared" si="122"/>
        <v>3</v>
      </c>
      <c r="AC109" s="93">
        <f t="shared" si="123"/>
        <v>5</v>
      </c>
      <c r="AD109" s="122">
        <f t="shared" si="124"/>
        <v>8</v>
      </c>
    </row>
    <row r="110" spans="1:30" s="1" customFormat="1" ht="13.8" thickBot="1" x14ac:dyDescent="0.3">
      <c r="A110" s="89" t="s">
        <v>72</v>
      </c>
      <c r="B110" s="79"/>
      <c r="C110" s="79"/>
      <c r="D110" s="19">
        <f>SUBTOTAL(9,D107:D109)</f>
        <v>26</v>
      </c>
      <c r="E110" s="18">
        <f>SUBTOTAL(9,E107:E109)</f>
        <v>35</v>
      </c>
      <c r="F110" s="20">
        <f t="shared" ref="F110:AA110" si="125">SUBTOTAL(9,F107:F109)</f>
        <v>61</v>
      </c>
      <c r="G110" s="19">
        <f t="shared" si="125"/>
        <v>1</v>
      </c>
      <c r="H110" s="18">
        <f t="shared" si="125"/>
        <v>7</v>
      </c>
      <c r="I110" s="20">
        <f t="shared" si="125"/>
        <v>8</v>
      </c>
      <c r="J110" s="19">
        <f t="shared" si="125"/>
        <v>0</v>
      </c>
      <c r="K110" s="18">
        <f t="shared" si="125"/>
        <v>0</v>
      </c>
      <c r="L110" s="20">
        <f t="shared" si="125"/>
        <v>0</v>
      </c>
      <c r="M110" s="19">
        <f t="shared" si="125"/>
        <v>2</v>
      </c>
      <c r="N110" s="18">
        <f t="shared" si="125"/>
        <v>1</v>
      </c>
      <c r="O110" s="20">
        <f t="shared" si="125"/>
        <v>3</v>
      </c>
      <c r="P110" s="19">
        <f t="shared" si="125"/>
        <v>1</v>
      </c>
      <c r="Q110" s="18">
        <f t="shared" si="125"/>
        <v>2</v>
      </c>
      <c r="R110" s="20">
        <f t="shared" si="125"/>
        <v>3</v>
      </c>
      <c r="S110" s="19">
        <f t="shared" ref="S110:U110" si="126">SUBTOTAL(9,S107:S109)</f>
        <v>0</v>
      </c>
      <c r="T110" s="18">
        <f t="shared" si="126"/>
        <v>0</v>
      </c>
      <c r="U110" s="20">
        <f t="shared" si="126"/>
        <v>0</v>
      </c>
      <c r="V110" s="19">
        <f t="shared" si="125"/>
        <v>0</v>
      </c>
      <c r="W110" s="18">
        <f t="shared" si="125"/>
        <v>0</v>
      </c>
      <c r="X110" s="20">
        <f t="shared" si="125"/>
        <v>0</v>
      </c>
      <c r="Y110" s="19">
        <f t="shared" si="125"/>
        <v>4</v>
      </c>
      <c r="Z110" s="18">
        <f t="shared" si="125"/>
        <v>4</v>
      </c>
      <c r="AA110" s="20">
        <f t="shared" si="125"/>
        <v>8</v>
      </c>
      <c r="AB110" s="80">
        <f t="shared" si="122"/>
        <v>34</v>
      </c>
      <c r="AC110" s="80">
        <f t="shared" si="123"/>
        <v>49</v>
      </c>
      <c r="AD110" s="81">
        <f>SUBTOTAL(9,AD107:AD109)</f>
        <v>83</v>
      </c>
    </row>
    <row r="111" spans="1:30" x14ac:dyDescent="0.25">
      <c r="A111" s="64"/>
      <c r="B111" s="72"/>
      <c r="C111" s="72"/>
      <c r="D111" s="82"/>
      <c r="E111" s="83"/>
      <c r="F111" s="84"/>
      <c r="G111" s="85"/>
      <c r="H111" s="85"/>
      <c r="I111" s="85"/>
      <c r="J111" s="82"/>
      <c r="K111" s="83"/>
      <c r="L111" s="84"/>
      <c r="M111" s="82"/>
      <c r="N111" s="85"/>
      <c r="O111" s="85"/>
      <c r="P111" s="82"/>
      <c r="Q111" s="85"/>
      <c r="R111" s="85"/>
      <c r="S111" s="82"/>
      <c r="T111" s="83"/>
      <c r="U111" s="84"/>
      <c r="V111" s="85"/>
      <c r="W111" s="85"/>
      <c r="X111" s="85"/>
      <c r="Y111" s="82"/>
      <c r="Z111" s="83"/>
      <c r="AA111" s="84"/>
      <c r="AB111" s="88"/>
      <c r="AC111" s="88"/>
      <c r="AD111" s="87"/>
    </row>
    <row r="112" spans="1:30" s="1" customFormat="1" x14ac:dyDescent="0.25">
      <c r="A112" s="64" t="s">
        <v>71</v>
      </c>
      <c r="B112" s="65">
        <v>2605</v>
      </c>
      <c r="C112" s="65">
        <v>5</v>
      </c>
      <c r="D112" s="66">
        <v>123</v>
      </c>
      <c r="E112" s="67">
        <v>44</v>
      </c>
      <c r="F112" s="21">
        <f>D112+E112</f>
        <v>167</v>
      </c>
      <c r="G112" s="64">
        <v>11</v>
      </c>
      <c r="H112" s="64">
        <v>2</v>
      </c>
      <c r="I112" s="68">
        <f>G112+H112</f>
        <v>13</v>
      </c>
      <c r="J112" s="66">
        <v>1</v>
      </c>
      <c r="K112" s="67">
        <v>0</v>
      </c>
      <c r="L112" s="21">
        <f>J112+K112</f>
        <v>1</v>
      </c>
      <c r="M112" s="66">
        <v>2</v>
      </c>
      <c r="N112" s="67">
        <v>3</v>
      </c>
      <c r="O112" s="21">
        <f>M112+N112</f>
        <v>5</v>
      </c>
      <c r="P112" s="66">
        <v>1</v>
      </c>
      <c r="Q112" s="67">
        <v>1</v>
      </c>
      <c r="R112" s="21">
        <f>P112+Q112</f>
        <v>2</v>
      </c>
      <c r="S112" s="64">
        <v>0</v>
      </c>
      <c r="T112" s="64">
        <v>0</v>
      </c>
      <c r="U112" s="21">
        <f>S112+T112</f>
        <v>0</v>
      </c>
      <c r="V112" s="66">
        <v>0</v>
      </c>
      <c r="W112" s="67">
        <v>1</v>
      </c>
      <c r="X112" s="68">
        <f>V112+W112</f>
        <v>1</v>
      </c>
      <c r="Y112" s="66">
        <v>9</v>
      </c>
      <c r="Z112" s="67">
        <v>3</v>
      </c>
      <c r="AA112" s="21">
        <f>Y112+Z112</f>
        <v>12</v>
      </c>
      <c r="AB112" s="93">
        <f t="shared" ref="AB112:AB114" si="127">D112+G112+J112+M112+P112+S112+V112+Y112</f>
        <v>147</v>
      </c>
      <c r="AC112" s="93">
        <f t="shared" ref="AC112:AC114" si="128">E112+H112+K112+N112+Q112+T112+W112+Z112</f>
        <v>54</v>
      </c>
      <c r="AD112" s="122">
        <f t="shared" ref="AD112:AD113" si="129">F112+I112+L112+O112+R112+U112+X112+AA112</f>
        <v>201</v>
      </c>
    </row>
    <row r="113" spans="1:30" s="1" customFormat="1" ht="13.8" thickBot="1" x14ac:dyDescent="0.3">
      <c r="A113" s="64" t="s">
        <v>184</v>
      </c>
      <c r="B113" s="65">
        <v>2615</v>
      </c>
      <c r="C113" s="65">
        <v>5</v>
      </c>
      <c r="D113" s="66">
        <v>1</v>
      </c>
      <c r="E113" s="67">
        <v>0</v>
      </c>
      <c r="F113" s="21">
        <f>D113+E113</f>
        <v>1</v>
      </c>
      <c r="G113" s="64">
        <v>0</v>
      </c>
      <c r="H113" s="64">
        <v>0</v>
      </c>
      <c r="I113" s="68">
        <f>G113+H113</f>
        <v>0</v>
      </c>
      <c r="J113" s="66">
        <v>0</v>
      </c>
      <c r="K113" s="67">
        <v>0</v>
      </c>
      <c r="L113" s="21">
        <f>J113+K113</f>
        <v>0</v>
      </c>
      <c r="M113" s="66">
        <v>0</v>
      </c>
      <c r="N113" s="67">
        <v>0</v>
      </c>
      <c r="O113" s="21">
        <f>M113+N113</f>
        <v>0</v>
      </c>
      <c r="P113" s="66">
        <v>0</v>
      </c>
      <c r="Q113" s="67">
        <v>0</v>
      </c>
      <c r="R113" s="21">
        <f>P113+Q113</f>
        <v>0</v>
      </c>
      <c r="S113" s="64">
        <v>0</v>
      </c>
      <c r="T113" s="64">
        <v>0</v>
      </c>
      <c r="U113" s="21">
        <f>S113+T113</f>
        <v>0</v>
      </c>
      <c r="V113" s="66">
        <v>0</v>
      </c>
      <c r="W113" s="67">
        <v>0</v>
      </c>
      <c r="X113" s="68">
        <f>V113+W113</f>
        <v>0</v>
      </c>
      <c r="Y113" s="66">
        <v>0</v>
      </c>
      <c r="Z113" s="67">
        <v>0</v>
      </c>
      <c r="AA113" s="21">
        <f>Y113+Z113</f>
        <v>0</v>
      </c>
      <c r="AB113" s="93">
        <f t="shared" si="127"/>
        <v>1</v>
      </c>
      <c r="AC113" s="93">
        <f t="shared" si="128"/>
        <v>0</v>
      </c>
      <c r="AD113" s="122">
        <f t="shared" si="129"/>
        <v>1</v>
      </c>
    </row>
    <row r="114" spans="1:30" s="1" customFormat="1" ht="13.8" thickBot="1" x14ac:dyDescent="0.3">
      <c r="A114" s="78" t="s">
        <v>183</v>
      </c>
      <c r="B114" s="79"/>
      <c r="C114" s="79"/>
      <c r="D114" s="19">
        <f>SUBTOTAL(9,D111:D113)</f>
        <v>124</v>
      </c>
      <c r="E114" s="18">
        <f>SUBTOTAL(9,E111:E113)</f>
        <v>44</v>
      </c>
      <c r="F114" s="20">
        <f t="shared" ref="F114:AA114" si="130">SUBTOTAL(9,F111:F113)</f>
        <v>168</v>
      </c>
      <c r="G114" s="19">
        <f t="shared" si="130"/>
        <v>11</v>
      </c>
      <c r="H114" s="18">
        <f t="shared" si="130"/>
        <v>2</v>
      </c>
      <c r="I114" s="20">
        <f t="shared" si="130"/>
        <v>13</v>
      </c>
      <c r="J114" s="19">
        <f t="shared" si="130"/>
        <v>1</v>
      </c>
      <c r="K114" s="18">
        <f t="shared" si="130"/>
        <v>0</v>
      </c>
      <c r="L114" s="20">
        <f t="shared" si="130"/>
        <v>1</v>
      </c>
      <c r="M114" s="19">
        <f t="shared" si="130"/>
        <v>2</v>
      </c>
      <c r="N114" s="18">
        <f t="shared" si="130"/>
        <v>3</v>
      </c>
      <c r="O114" s="20">
        <f t="shared" si="130"/>
        <v>5</v>
      </c>
      <c r="P114" s="19">
        <f t="shared" si="130"/>
        <v>1</v>
      </c>
      <c r="Q114" s="18">
        <f t="shared" si="130"/>
        <v>1</v>
      </c>
      <c r="R114" s="20">
        <f t="shared" si="130"/>
        <v>2</v>
      </c>
      <c r="S114" s="19">
        <f t="shared" ref="S114:U114" si="131">SUBTOTAL(9,S111:S113)</f>
        <v>0</v>
      </c>
      <c r="T114" s="18">
        <f t="shared" si="131"/>
        <v>0</v>
      </c>
      <c r="U114" s="20">
        <f t="shared" si="131"/>
        <v>0</v>
      </c>
      <c r="V114" s="19">
        <f t="shared" si="130"/>
        <v>0</v>
      </c>
      <c r="W114" s="18">
        <f t="shared" si="130"/>
        <v>1</v>
      </c>
      <c r="X114" s="20">
        <f t="shared" si="130"/>
        <v>1</v>
      </c>
      <c r="Y114" s="19">
        <f t="shared" si="130"/>
        <v>9</v>
      </c>
      <c r="Z114" s="18">
        <f t="shared" si="130"/>
        <v>3</v>
      </c>
      <c r="AA114" s="20">
        <f t="shared" si="130"/>
        <v>12</v>
      </c>
      <c r="AB114" s="80">
        <f t="shared" si="127"/>
        <v>148</v>
      </c>
      <c r="AC114" s="80">
        <f t="shared" si="128"/>
        <v>54</v>
      </c>
      <c r="AD114" s="81">
        <f>SUBTOTAL(9,AD111:AD113)</f>
        <v>202</v>
      </c>
    </row>
    <row r="115" spans="1:30" x14ac:dyDescent="0.25">
      <c r="A115" s="64"/>
      <c r="B115" s="72"/>
      <c r="C115" s="72"/>
      <c r="D115" s="82"/>
      <c r="E115" s="83"/>
      <c r="F115" s="84"/>
      <c r="G115" s="85"/>
      <c r="H115" s="85"/>
      <c r="I115" s="85"/>
      <c r="J115" s="82"/>
      <c r="K115" s="83"/>
      <c r="L115" s="84"/>
      <c r="M115" s="82"/>
      <c r="N115" s="85"/>
      <c r="O115" s="85"/>
      <c r="P115" s="82"/>
      <c r="Q115" s="85"/>
      <c r="R115" s="85"/>
      <c r="S115" s="82"/>
      <c r="T115" s="83"/>
      <c r="U115" s="84"/>
      <c r="V115" s="85"/>
      <c r="W115" s="85"/>
      <c r="X115" s="85"/>
      <c r="Y115" s="82"/>
      <c r="Z115" s="83"/>
      <c r="AA115" s="84"/>
      <c r="AB115" s="88"/>
      <c r="AC115" s="88"/>
      <c r="AD115" s="87"/>
    </row>
    <row r="116" spans="1:30" s="1" customFormat="1" x14ac:dyDescent="0.25">
      <c r="A116" s="64" t="s">
        <v>70</v>
      </c>
      <c r="B116" s="65" t="s">
        <v>69</v>
      </c>
      <c r="C116" s="65">
        <v>5</v>
      </c>
      <c r="D116" s="66">
        <v>81</v>
      </c>
      <c r="E116" s="67">
        <v>54</v>
      </c>
      <c r="F116" s="21">
        <f>D116+E116</f>
        <v>135</v>
      </c>
      <c r="G116" s="64">
        <v>15</v>
      </c>
      <c r="H116" s="64">
        <v>9</v>
      </c>
      <c r="I116" s="68">
        <f>G116+H116</f>
        <v>24</v>
      </c>
      <c r="J116" s="66">
        <v>0</v>
      </c>
      <c r="K116" s="67">
        <v>0</v>
      </c>
      <c r="L116" s="21">
        <f>J116+K116</f>
        <v>0</v>
      </c>
      <c r="M116" s="66">
        <v>1</v>
      </c>
      <c r="N116" s="64">
        <v>0</v>
      </c>
      <c r="O116" s="68">
        <f>M116+N116</f>
        <v>1</v>
      </c>
      <c r="P116" s="66">
        <v>2</v>
      </c>
      <c r="Q116" s="64">
        <v>1</v>
      </c>
      <c r="R116" s="68">
        <f>P116+Q116</f>
        <v>3</v>
      </c>
      <c r="S116" s="66">
        <v>0</v>
      </c>
      <c r="T116" s="67">
        <v>0</v>
      </c>
      <c r="U116" s="21">
        <f>S116+T116</f>
        <v>0</v>
      </c>
      <c r="V116" s="64">
        <v>1</v>
      </c>
      <c r="W116" s="64">
        <v>1</v>
      </c>
      <c r="X116" s="68">
        <f>V116+W116</f>
        <v>2</v>
      </c>
      <c r="Y116" s="66">
        <v>7</v>
      </c>
      <c r="Z116" s="67">
        <v>4</v>
      </c>
      <c r="AA116" s="21">
        <f>Y116+Z116</f>
        <v>11</v>
      </c>
      <c r="AB116" s="93">
        <f t="shared" ref="AB116:AB118" si="132">D116+G116+J116+M116+P116+S116+V116+Y116</f>
        <v>107</v>
      </c>
      <c r="AC116" s="93">
        <f t="shared" ref="AC116:AC118" si="133">E116+H116+K116+N116+Q116+T116+W116+Z116</f>
        <v>69</v>
      </c>
      <c r="AD116" s="122">
        <f t="shared" ref="AD116:AD117" si="134">F116+I116+L116+O116+R116+U116+X116+AA116</f>
        <v>176</v>
      </c>
    </row>
    <row r="117" spans="1:30" s="1" customFormat="1" ht="13.8" thickBot="1" x14ac:dyDescent="0.3">
      <c r="A117" s="64" t="s">
        <v>68</v>
      </c>
      <c r="B117" s="65">
        <v>2735</v>
      </c>
      <c r="C117" s="65">
        <v>5</v>
      </c>
      <c r="D117" s="66">
        <v>15</v>
      </c>
      <c r="E117" s="67">
        <v>10</v>
      </c>
      <c r="F117" s="21">
        <f>D117+E117</f>
        <v>25</v>
      </c>
      <c r="G117" s="66">
        <v>6</v>
      </c>
      <c r="H117" s="67">
        <v>0</v>
      </c>
      <c r="I117" s="21">
        <f>G117+H117</f>
        <v>6</v>
      </c>
      <c r="J117" s="66">
        <v>0</v>
      </c>
      <c r="K117" s="67">
        <v>0</v>
      </c>
      <c r="L117" s="21">
        <f>J117+K117</f>
        <v>0</v>
      </c>
      <c r="M117" s="66">
        <v>0</v>
      </c>
      <c r="N117" s="64">
        <v>1</v>
      </c>
      <c r="O117" s="68">
        <f>M117+N117</f>
        <v>1</v>
      </c>
      <c r="P117" s="66">
        <v>0</v>
      </c>
      <c r="Q117" s="64">
        <v>0</v>
      </c>
      <c r="R117" s="68">
        <f>P117+Q117</f>
        <v>0</v>
      </c>
      <c r="S117" s="66">
        <v>0</v>
      </c>
      <c r="T117" s="67">
        <v>0</v>
      </c>
      <c r="U117" s="21">
        <f>S117+T117</f>
        <v>0</v>
      </c>
      <c r="V117" s="64">
        <v>0</v>
      </c>
      <c r="W117" s="64">
        <v>0</v>
      </c>
      <c r="X117" s="68">
        <f>V117+W117</f>
        <v>0</v>
      </c>
      <c r="Y117" s="66">
        <v>5</v>
      </c>
      <c r="Z117" s="67">
        <v>2</v>
      </c>
      <c r="AA117" s="21">
        <f>Y117+Z117</f>
        <v>7</v>
      </c>
      <c r="AB117" s="93">
        <f t="shared" si="132"/>
        <v>26</v>
      </c>
      <c r="AC117" s="93">
        <f t="shared" si="133"/>
        <v>13</v>
      </c>
      <c r="AD117" s="122">
        <f t="shared" si="134"/>
        <v>39</v>
      </c>
    </row>
    <row r="118" spans="1:30" s="1" customFormat="1" ht="13.8" thickBot="1" x14ac:dyDescent="0.3">
      <c r="A118" s="89" t="s">
        <v>67</v>
      </c>
      <c r="B118" s="79"/>
      <c r="C118" s="79"/>
      <c r="D118" s="19">
        <f>SUBTOTAL(9,D116:D117)</f>
        <v>96</v>
      </c>
      <c r="E118" s="18">
        <f>SUBTOTAL(9,E116:E117)</f>
        <v>64</v>
      </c>
      <c r="F118" s="20">
        <f>SUBTOTAL(9,F116:F117)</f>
        <v>160</v>
      </c>
      <c r="G118" s="18">
        <f t="shared" ref="G118:AA118" si="135">SUBTOTAL(9,G116:G117)</f>
        <v>21</v>
      </c>
      <c r="H118" s="18">
        <f t="shared" si="135"/>
        <v>9</v>
      </c>
      <c r="I118" s="18">
        <f t="shared" si="135"/>
        <v>30</v>
      </c>
      <c r="J118" s="19">
        <f t="shared" si="135"/>
        <v>0</v>
      </c>
      <c r="K118" s="18">
        <f t="shared" si="135"/>
        <v>0</v>
      </c>
      <c r="L118" s="20">
        <f t="shared" si="135"/>
        <v>0</v>
      </c>
      <c r="M118" s="19">
        <f t="shared" si="135"/>
        <v>1</v>
      </c>
      <c r="N118" s="18">
        <f t="shared" si="135"/>
        <v>1</v>
      </c>
      <c r="O118" s="18">
        <f t="shared" si="135"/>
        <v>2</v>
      </c>
      <c r="P118" s="19">
        <f t="shared" si="135"/>
        <v>2</v>
      </c>
      <c r="Q118" s="18">
        <f t="shared" si="135"/>
        <v>1</v>
      </c>
      <c r="R118" s="18">
        <f t="shared" si="135"/>
        <v>3</v>
      </c>
      <c r="S118" s="19">
        <f t="shared" ref="S118:U118" si="136">SUBTOTAL(9,S116:S117)</f>
        <v>0</v>
      </c>
      <c r="T118" s="18">
        <f t="shared" si="136"/>
        <v>0</v>
      </c>
      <c r="U118" s="20">
        <f t="shared" si="136"/>
        <v>0</v>
      </c>
      <c r="V118" s="18">
        <f t="shared" si="135"/>
        <v>1</v>
      </c>
      <c r="W118" s="18">
        <f t="shared" si="135"/>
        <v>1</v>
      </c>
      <c r="X118" s="18">
        <f t="shared" si="135"/>
        <v>2</v>
      </c>
      <c r="Y118" s="19">
        <f t="shared" si="135"/>
        <v>12</v>
      </c>
      <c r="Z118" s="18">
        <f t="shared" si="135"/>
        <v>6</v>
      </c>
      <c r="AA118" s="20">
        <f t="shared" si="135"/>
        <v>18</v>
      </c>
      <c r="AB118" s="80">
        <f t="shared" si="132"/>
        <v>133</v>
      </c>
      <c r="AC118" s="80">
        <f t="shared" si="133"/>
        <v>82</v>
      </c>
      <c r="AD118" s="81">
        <f>SUBTOTAL(9,AD116:AD117)</f>
        <v>215</v>
      </c>
    </row>
    <row r="119" spans="1:30" x14ac:dyDescent="0.25">
      <c r="A119" s="64"/>
      <c r="B119" s="72"/>
      <c r="C119" s="72"/>
      <c r="D119" s="82"/>
      <c r="E119" s="83"/>
      <c r="F119" s="84"/>
      <c r="G119" s="85"/>
      <c r="H119" s="85"/>
      <c r="I119" s="85"/>
      <c r="J119" s="82"/>
      <c r="K119" s="83"/>
      <c r="L119" s="84"/>
      <c r="M119" s="82"/>
      <c r="N119" s="85"/>
      <c r="O119" s="85"/>
      <c r="P119" s="82"/>
      <c r="Q119" s="85"/>
      <c r="R119" s="85"/>
      <c r="S119" s="82"/>
      <c r="T119" s="83"/>
      <c r="U119" s="84"/>
      <c r="V119" s="85"/>
      <c r="W119" s="85"/>
      <c r="X119" s="85"/>
      <c r="Y119" s="82"/>
      <c r="Z119" s="83"/>
      <c r="AA119" s="84"/>
      <c r="AB119" s="88"/>
      <c r="AC119" s="88"/>
      <c r="AD119" s="87"/>
    </row>
    <row r="120" spans="1:30" s="1" customFormat="1" x14ac:dyDescent="0.25">
      <c r="A120" s="64" t="s">
        <v>66</v>
      </c>
      <c r="B120" s="65">
        <v>2805</v>
      </c>
      <c r="C120" s="65">
        <v>5</v>
      </c>
      <c r="D120" s="66">
        <v>5</v>
      </c>
      <c r="E120" s="67">
        <v>0</v>
      </c>
      <c r="F120" s="21">
        <f>D120+E120</f>
        <v>5</v>
      </c>
      <c r="G120" s="64">
        <v>1</v>
      </c>
      <c r="H120" s="64">
        <v>0</v>
      </c>
      <c r="I120" s="68">
        <f>G120+H120</f>
        <v>1</v>
      </c>
      <c r="J120" s="66">
        <v>0</v>
      </c>
      <c r="K120" s="67">
        <v>0</v>
      </c>
      <c r="L120" s="21">
        <f>J120+K120</f>
        <v>0</v>
      </c>
      <c r="M120" s="66">
        <v>0</v>
      </c>
      <c r="N120" s="64">
        <v>0</v>
      </c>
      <c r="O120" s="68">
        <f>M120+N120</f>
        <v>0</v>
      </c>
      <c r="P120" s="66">
        <v>0</v>
      </c>
      <c r="Q120" s="64">
        <v>0</v>
      </c>
      <c r="R120" s="68">
        <f>P120+Q120</f>
        <v>0</v>
      </c>
      <c r="S120" s="66">
        <v>0</v>
      </c>
      <c r="T120" s="67">
        <v>0</v>
      </c>
      <c r="U120" s="21">
        <f>S120+T120</f>
        <v>0</v>
      </c>
      <c r="V120" s="64">
        <v>0</v>
      </c>
      <c r="W120" s="64">
        <v>0</v>
      </c>
      <c r="X120" s="68">
        <f>V120+W120</f>
        <v>0</v>
      </c>
      <c r="Y120" s="66">
        <v>2</v>
      </c>
      <c r="Z120" s="67">
        <v>0</v>
      </c>
      <c r="AA120" s="21">
        <f>Y120+Z120</f>
        <v>2</v>
      </c>
      <c r="AB120" s="93">
        <f t="shared" ref="AB120:AB124" si="137">D120+G120+J120+M120+P120+S120+V120+Y120</f>
        <v>8</v>
      </c>
      <c r="AC120" s="93">
        <f t="shared" ref="AC120:AC124" si="138">E120+H120+K120+N120+Q120+T120+W120+Z120</f>
        <v>0</v>
      </c>
      <c r="AD120" s="122">
        <f t="shared" ref="AD120:AD123" si="139">F120+I120+L120+O120+R120+U120+X120+AA120</f>
        <v>8</v>
      </c>
    </row>
    <row r="121" spans="1:30" s="1" customFormat="1" x14ac:dyDescent="0.25">
      <c r="A121" s="64" t="s">
        <v>65</v>
      </c>
      <c r="B121" s="65">
        <v>2810</v>
      </c>
      <c r="C121" s="65">
        <v>5</v>
      </c>
      <c r="D121" s="66">
        <v>9</v>
      </c>
      <c r="E121" s="67">
        <v>3</v>
      </c>
      <c r="F121" s="21">
        <f>D121+E121</f>
        <v>12</v>
      </c>
      <c r="G121" s="64">
        <v>0</v>
      </c>
      <c r="H121" s="64">
        <v>0</v>
      </c>
      <c r="I121" s="68">
        <f>G121+H121</f>
        <v>0</v>
      </c>
      <c r="J121" s="66">
        <v>0</v>
      </c>
      <c r="K121" s="67">
        <v>0</v>
      </c>
      <c r="L121" s="21">
        <f>J121+K121</f>
        <v>0</v>
      </c>
      <c r="M121" s="66">
        <v>1</v>
      </c>
      <c r="N121" s="64">
        <v>0</v>
      </c>
      <c r="O121" s="68">
        <f>M121+N121</f>
        <v>1</v>
      </c>
      <c r="P121" s="66">
        <v>0</v>
      </c>
      <c r="Q121" s="64">
        <v>1</v>
      </c>
      <c r="R121" s="68">
        <f>P121+Q121</f>
        <v>1</v>
      </c>
      <c r="S121" s="66">
        <v>0</v>
      </c>
      <c r="T121" s="67">
        <v>0</v>
      </c>
      <c r="U121" s="21">
        <f>S121+T121</f>
        <v>0</v>
      </c>
      <c r="V121" s="64">
        <v>0</v>
      </c>
      <c r="W121" s="64">
        <v>0</v>
      </c>
      <c r="X121" s="68">
        <f>V121+W121</f>
        <v>0</v>
      </c>
      <c r="Y121" s="66">
        <v>0</v>
      </c>
      <c r="Z121" s="67">
        <v>0</v>
      </c>
      <c r="AA121" s="21">
        <f>Y121+Z121</f>
        <v>0</v>
      </c>
      <c r="AB121" s="93">
        <f t="shared" si="137"/>
        <v>10</v>
      </c>
      <c r="AC121" s="93">
        <f t="shared" si="138"/>
        <v>4</v>
      </c>
      <c r="AD121" s="122">
        <f t="shared" si="139"/>
        <v>14</v>
      </c>
    </row>
    <row r="122" spans="1:30" s="1" customFormat="1" x14ac:dyDescent="0.25">
      <c r="A122" s="64" t="s">
        <v>64</v>
      </c>
      <c r="B122" s="65" t="s">
        <v>63</v>
      </c>
      <c r="C122" s="65">
        <v>5</v>
      </c>
      <c r="D122" s="66">
        <v>23</v>
      </c>
      <c r="E122" s="67">
        <v>14</v>
      </c>
      <c r="F122" s="21">
        <f>D122+E122</f>
        <v>37</v>
      </c>
      <c r="G122" s="64">
        <v>10</v>
      </c>
      <c r="H122" s="64">
        <v>3</v>
      </c>
      <c r="I122" s="68">
        <f>G122+H122</f>
        <v>13</v>
      </c>
      <c r="J122" s="66">
        <v>1</v>
      </c>
      <c r="K122" s="67">
        <v>1</v>
      </c>
      <c r="L122" s="21">
        <f>J122+K122</f>
        <v>2</v>
      </c>
      <c r="M122" s="66">
        <v>0</v>
      </c>
      <c r="N122" s="64">
        <v>1</v>
      </c>
      <c r="O122" s="68">
        <f>M122+N122</f>
        <v>1</v>
      </c>
      <c r="P122" s="66">
        <v>3</v>
      </c>
      <c r="Q122" s="64">
        <v>1</v>
      </c>
      <c r="R122" s="68">
        <f>P122+Q122</f>
        <v>4</v>
      </c>
      <c r="S122" s="66">
        <v>0</v>
      </c>
      <c r="T122" s="67">
        <v>0</v>
      </c>
      <c r="U122" s="21">
        <f>S122+T122</f>
        <v>0</v>
      </c>
      <c r="V122" s="66">
        <v>0</v>
      </c>
      <c r="W122" s="67">
        <v>0</v>
      </c>
      <c r="X122" s="68">
        <f>V122+W122</f>
        <v>0</v>
      </c>
      <c r="Y122" s="66">
        <v>1</v>
      </c>
      <c r="Z122" s="67">
        <v>0</v>
      </c>
      <c r="AA122" s="21">
        <f>Y122+Z122</f>
        <v>1</v>
      </c>
      <c r="AB122" s="93">
        <f t="shared" si="137"/>
        <v>38</v>
      </c>
      <c r="AC122" s="93">
        <f t="shared" si="138"/>
        <v>20</v>
      </c>
      <c r="AD122" s="122">
        <f t="shared" si="139"/>
        <v>58</v>
      </c>
    </row>
    <row r="123" spans="1:30" s="1" customFormat="1" ht="13.8" thickBot="1" x14ac:dyDescent="0.3">
      <c r="A123" s="64" t="s">
        <v>62</v>
      </c>
      <c r="B123" s="65">
        <v>2860</v>
      </c>
      <c r="C123" s="65">
        <v>5</v>
      </c>
      <c r="D123" s="66">
        <v>28</v>
      </c>
      <c r="E123" s="67">
        <v>4</v>
      </c>
      <c r="F123" s="21">
        <f>D123+E123</f>
        <v>32</v>
      </c>
      <c r="G123" s="64">
        <v>5</v>
      </c>
      <c r="H123" s="64">
        <v>1</v>
      </c>
      <c r="I123" s="68">
        <f>G123+H123</f>
        <v>6</v>
      </c>
      <c r="J123" s="66">
        <v>0</v>
      </c>
      <c r="K123" s="67">
        <v>0</v>
      </c>
      <c r="L123" s="21">
        <f>J123+K123</f>
        <v>0</v>
      </c>
      <c r="M123" s="66">
        <v>0</v>
      </c>
      <c r="N123" s="64">
        <v>0</v>
      </c>
      <c r="O123" s="68">
        <f>M123+N123</f>
        <v>0</v>
      </c>
      <c r="P123" s="66">
        <v>2</v>
      </c>
      <c r="Q123" s="64">
        <v>0</v>
      </c>
      <c r="R123" s="68">
        <f>P123+Q123</f>
        <v>2</v>
      </c>
      <c r="S123" s="66">
        <v>1</v>
      </c>
      <c r="T123" s="67">
        <v>0</v>
      </c>
      <c r="U123" s="21">
        <f>S123+T123</f>
        <v>1</v>
      </c>
      <c r="V123" s="67">
        <v>0</v>
      </c>
      <c r="W123" s="67">
        <v>0</v>
      </c>
      <c r="X123" s="68">
        <f>V123+W123</f>
        <v>0</v>
      </c>
      <c r="Y123" s="66">
        <v>3</v>
      </c>
      <c r="Z123" s="67">
        <v>0</v>
      </c>
      <c r="AA123" s="21">
        <f>Y123+Z123</f>
        <v>3</v>
      </c>
      <c r="AB123" s="93">
        <f t="shared" si="137"/>
        <v>39</v>
      </c>
      <c r="AC123" s="93">
        <f t="shared" si="138"/>
        <v>5</v>
      </c>
      <c r="AD123" s="122">
        <f t="shared" si="139"/>
        <v>44</v>
      </c>
    </row>
    <row r="124" spans="1:30" s="1" customFormat="1" ht="13.8" thickBot="1" x14ac:dyDescent="0.3">
      <c r="A124" s="89" t="s">
        <v>61</v>
      </c>
      <c r="B124" s="79"/>
      <c r="C124" s="79"/>
      <c r="D124" s="19">
        <f>SUBTOTAL(9,D120:D123)</f>
        <v>65</v>
      </c>
      <c r="E124" s="18">
        <f>SUBTOTAL(9,E120:E123)</f>
        <v>21</v>
      </c>
      <c r="F124" s="20">
        <f>SUBTOTAL(9,F120:F123)</f>
        <v>86</v>
      </c>
      <c r="G124" s="18">
        <f>SUBTOTAL(9,G120:G123)</f>
        <v>16</v>
      </c>
      <c r="H124" s="18">
        <f>SUBTOTAL(9,H120:H123)</f>
        <v>4</v>
      </c>
      <c r="I124" s="18">
        <f t="shared" ref="I124:AA124" si="140">SUBTOTAL(9,I120:I123)</f>
        <v>20</v>
      </c>
      <c r="J124" s="19">
        <f t="shared" si="140"/>
        <v>1</v>
      </c>
      <c r="K124" s="18">
        <f t="shared" si="140"/>
        <v>1</v>
      </c>
      <c r="L124" s="20">
        <f t="shared" si="140"/>
        <v>2</v>
      </c>
      <c r="M124" s="19">
        <f t="shared" si="140"/>
        <v>1</v>
      </c>
      <c r="N124" s="18">
        <f t="shared" si="140"/>
        <v>1</v>
      </c>
      <c r="O124" s="18">
        <f t="shared" si="140"/>
        <v>2</v>
      </c>
      <c r="P124" s="19">
        <f t="shared" si="140"/>
        <v>5</v>
      </c>
      <c r="Q124" s="18">
        <f t="shared" si="140"/>
        <v>2</v>
      </c>
      <c r="R124" s="18">
        <f t="shared" si="140"/>
        <v>7</v>
      </c>
      <c r="S124" s="19">
        <f t="shared" ref="S124:U124" si="141">SUBTOTAL(9,S120:S123)</f>
        <v>1</v>
      </c>
      <c r="T124" s="18">
        <f t="shared" si="141"/>
        <v>0</v>
      </c>
      <c r="U124" s="20">
        <f t="shared" si="141"/>
        <v>1</v>
      </c>
      <c r="V124" s="18">
        <f t="shared" si="140"/>
        <v>0</v>
      </c>
      <c r="W124" s="18">
        <f t="shared" si="140"/>
        <v>0</v>
      </c>
      <c r="X124" s="18">
        <f t="shared" si="140"/>
        <v>0</v>
      </c>
      <c r="Y124" s="19">
        <f t="shared" si="140"/>
        <v>6</v>
      </c>
      <c r="Z124" s="18">
        <f t="shared" si="140"/>
        <v>0</v>
      </c>
      <c r="AA124" s="20">
        <f t="shared" si="140"/>
        <v>6</v>
      </c>
      <c r="AB124" s="80">
        <f t="shared" si="137"/>
        <v>95</v>
      </c>
      <c r="AC124" s="80">
        <f t="shared" si="138"/>
        <v>29</v>
      </c>
      <c r="AD124" s="81">
        <f>SUBTOTAL(9,AD120:AD123)</f>
        <v>124</v>
      </c>
    </row>
    <row r="125" spans="1:30" ht="13.8" thickBot="1" x14ac:dyDescent="0.3">
      <c r="A125" s="73"/>
      <c r="B125" s="97"/>
      <c r="C125" s="97"/>
      <c r="D125" s="82"/>
      <c r="E125" s="83"/>
      <c r="F125" s="84"/>
      <c r="G125" s="83"/>
      <c r="H125" s="83"/>
      <c r="I125" s="83"/>
      <c r="J125" s="82"/>
      <c r="K125" s="83"/>
      <c r="L125" s="84"/>
      <c r="M125" s="82"/>
      <c r="N125" s="83"/>
      <c r="O125" s="83"/>
      <c r="P125" s="82"/>
      <c r="Q125" s="83"/>
      <c r="R125" s="83"/>
      <c r="S125" s="82"/>
      <c r="T125" s="83"/>
      <c r="U125" s="84"/>
      <c r="V125" s="83"/>
      <c r="W125" s="83"/>
      <c r="X125" s="83"/>
      <c r="Y125" s="82"/>
      <c r="Z125" s="83"/>
      <c r="AA125" s="84"/>
      <c r="AB125" s="86"/>
      <c r="AC125" s="86"/>
      <c r="AD125" s="87"/>
    </row>
    <row r="126" spans="1:30" ht="13.8" thickBot="1" x14ac:dyDescent="0.3">
      <c r="A126" s="78" t="s">
        <v>60</v>
      </c>
      <c r="B126" s="79">
        <v>2870</v>
      </c>
      <c r="C126" s="79">
        <v>5</v>
      </c>
      <c r="D126" s="110">
        <v>4</v>
      </c>
      <c r="E126" s="111">
        <v>5</v>
      </c>
      <c r="F126" s="112">
        <f>D126+E126</f>
        <v>9</v>
      </c>
      <c r="G126" s="111">
        <v>0</v>
      </c>
      <c r="H126" s="111">
        <v>0</v>
      </c>
      <c r="I126" s="111">
        <f>G126+H126</f>
        <v>0</v>
      </c>
      <c r="J126" s="110">
        <v>0</v>
      </c>
      <c r="K126" s="111">
        <v>0</v>
      </c>
      <c r="L126" s="112">
        <f>J126+K126</f>
        <v>0</v>
      </c>
      <c r="M126" s="110">
        <v>0</v>
      </c>
      <c r="N126" s="111">
        <v>0</v>
      </c>
      <c r="O126" s="112">
        <f>M126+N126</f>
        <v>0</v>
      </c>
      <c r="P126" s="110">
        <v>1</v>
      </c>
      <c r="Q126" s="111">
        <v>0</v>
      </c>
      <c r="R126" s="112">
        <f>P126+Q126</f>
        <v>1</v>
      </c>
      <c r="S126" s="110">
        <v>0</v>
      </c>
      <c r="T126" s="111">
        <v>0</v>
      </c>
      <c r="U126" s="112">
        <f>S126+T126</f>
        <v>0</v>
      </c>
      <c r="V126" s="111">
        <v>0</v>
      </c>
      <c r="W126" s="111">
        <v>0</v>
      </c>
      <c r="X126" s="111">
        <f>V126+W126</f>
        <v>0</v>
      </c>
      <c r="Y126" s="110">
        <v>0</v>
      </c>
      <c r="Z126" s="111">
        <v>0</v>
      </c>
      <c r="AA126" s="112">
        <f>Y126+Z126</f>
        <v>0</v>
      </c>
      <c r="AB126" s="80">
        <f t="shared" ref="AB126" si="142">D126+G126+J126+M126+P126+S126+V126+Y126</f>
        <v>5</v>
      </c>
      <c r="AC126" s="80">
        <f t="shared" ref="AC126" si="143">E126+H126+K126+N126+Q126+T126+W126+Z126</f>
        <v>5</v>
      </c>
      <c r="AD126" s="81">
        <f>AB126+AC126</f>
        <v>10</v>
      </c>
    </row>
    <row r="127" spans="1:30" x14ac:dyDescent="0.25">
      <c r="A127" s="73"/>
      <c r="B127" s="97"/>
      <c r="C127" s="97"/>
      <c r="D127" s="82"/>
      <c r="E127" s="83"/>
      <c r="F127" s="84"/>
      <c r="G127" s="83"/>
      <c r="H127" s="83"/>
      <c r="I127" s="83"/>
      <c r="J127" s="82"/>
      <c r="K127" s="83"/>
      <c r="L127" s="84"/>
      <c r="M127" s="82"/>
      <c r="N127" s="83"/>
      <c r="O127" s="83"/>
      <c r="P127" s="82"/>
      <c r="Q127" s="83"/>
      <c r="R127" s="83"/>
      <c r="S127" s="82"/>
      <c r="T127" s="83"/>
      <c r="U127" s="84"/>
      <c r="V127" s="83"/>
      <c r="W127" s="83"/>
      <c r="X127" s="83"/>
      <c r="Y127" s="82"/>
      <c r="Z127" s="83"/>
      <c r="AA127" s="84"/>
      <c r="AB127" s="86"/>
      <c r="AC127" s="86"/>
      <c r="AD127" s="87"/>
    </row>
    <row r="128" spans="1:30" s="1" customFormat="1" x14ac:dyDescent="0.25">
      <c r="A128" s="67" t="s">
        <v>59</v>
      </c>
      <c r="B128" s="118">
        <v>1605</v>
      </c>
      <c r="C128" s="118">
        <v>5</v>
      </c>
      <c r="D128" s="66"/>
      <c r="E128" s="67"/>
      <c r="F128" s="21">
        <f t="shared" ref="F128:F134" si="144">D128+E128</f>
        <v>0</v>
      </c>
      <c r="G128" s="67"/>
      <c r="H128" s="67"/>
      <c r="I128" s="21">
        <f t="shared" ref="I128:I134" si="145">G128+H128</f>
        <v>0</v>
      </c>
      <c r="J128" s="66"/>
      <c r="K128" s="67"/>
      <c r="L128" s="21">
        <f t="shared" ref="L128:L134" si="146">J128+K128</f>
        <v>0</v>
      </c>
      <c r="M128" s="66"/>
      <c r="N128" s="67"/>
      <c r="O128" s="21">
        <f t="shared" ref="O128:O134" si="147">M128+N128</f>
        <v>0</v>
      </c>
      <c r="P128" s="66"/>
      <c r="Q128" s="67"/>
      <c r="R128" s="21">
        <f t="shared" ref="R128:R134" si="148">P128+Q128</f>
        <v>0</v>
      </c>
      <c r="S128" s="66"/>
      <c r="T128" s="67"/>
      <c r="U128" s="21">
        <f t="shared" ref="U128:U134" si="149">S128+T128</f>
        <v>0</v>
      </c>
      <c r="V128" s="67"/>
      <c r="W128" s="67"/>
      <c r="X128" s="21">
        <f t="shared" ref="X128:X134" si="150">V128+W128</f>
        <v>0</v>
      </c>
      <c r="Y128" s="66"/>
      <c r="Z128" s="67"/>
      <c r="AA128" s="21">
        <f t="shared" ref="AA128:AA134" si="151">Y128+Z128</f>
        <v>0</v>
      </c>
      <c r="AB128" s="69">
        <f t="shared" ref="AB128:AB135" si="152">D128+G128+J128+M128+P128+S128+V128+Y128</f>
        <v>0</v>
      </c>
      <c r="AC128" s="69">
        <f t="shared" ref="AC128:AC135" si="153">E128+H128+K128+N128+Q128+T128+W128+Z128</f>
        <v>0</v>
      </c>
      <c r="AD128" s="122">
        <f t="shared" ref="AD128:AD134" si="154">F128+I128+L128+O128+R128+U128+X128+AA128</f>
        <v>0</v>
      </c>
    </row>
    <row r="129" spans="1:30" s="1" customFormat="1" x14ac:dyDescent="0.25">
      <c r="A129" s="67" t="s">
        <v>58</v>
      </c>
      <c r="B129" s="118" t="s">
        <v>57</v>
      </c>
      <c r="C129" s="118">
        <v>5</v>
      </c>
      <c r="D129" s="66">
        <v>1</v>
      </c>
      <c r="E129" s="67">
        <v>3</v>
      </c>
      <c r="F129" s="21">
        <f t="shared" si="144"/>
        <v>4</v>
      </c>
      <c r="G129" s="67">
        <v>0</v>
      </c>
      <c r="H129" s="67">
        <v>0</v>
      </c>
      <c r="I129" s="95">
        <f t="shared" si="145"/>
        <v>0</v>
      </c>
      <c r="J129" s="66">
        <v>1</v>
      </c>
      <c r="K129" s="67">
        <v>0</v>
      </c>
      <c r="L129" s="21">
        <f t="shared" si="146"/>
        <v>1</v>
      </c>
      <c r="M129" s="66">
        <v>0</v>
      </c>
      <c r="N129" s="67">
        <v>0</v>
      </c>
      <c r="O129" s="21">
        <f t="shared" si="147"/>
        <v>0</v>
      </c>
      <c r="P129" s="66">
        <v>0</v>
      </c>
      <c r="Q129" s="67">
        <v>0</v>
      </c>
      <c r="R129" s="21">
        <f t="shared" si="148"/>
        <v>0</v>
      </c>
      <c r="S129" s="66">
        <v>0</v>
      </c>
      <c r="T129" s="67">
        <v>0</v>
      </c>
      <c r="U129" s="21">
        <f t="shared" si="149"/>
        <v>0</v>
      </c>
      <c r="V129" s="67">
        <v>0</v>
      </c>
      <c r="W129" s="67">
        <v>0</v>
      </c>
      <c r="X129" s="95">
        <f t="shared" si="150"/>
        <v>0</v>
      </c>
      <c r="Y129" s="66">
        <v>0</v>
      </c>
      <c r="Z129" s="67">
        <v>0</v>
      </c>
      <c r="AA129" s="21">
        <f t="shared" si="151"/>
        <v>0</v>
      </c>
      <c r="AB129" s="69">
        <f t="shared" si="152"/>
        <v>2</v>
      </c>
      <c r="AC129" s="69">
        <f t="shared" si="153"/>
        <v>3</v>
      </c>
      <c r="AD129" s="122">
        <f t="shared" si="154"/>
        <v>5</v>
      </c>
    </row>
    <row r="130" spans="1:30" s="1" customFormat="1" x14ac:dyDescent="0.25">
      <c r="A130" s="67" t="s">
        <v>56</v>
      </c>
      <c r="B130" s="118">
        <v>1625</v>
      </c>
      <c r="C130" s="118">
        <v>5</v>
      </c>
      <c r="D130" s="66"/>
      <c r="E130" s="67"/>
      <c r="F130" s="21">
        <f t="shared" si="144"/>
        <v>0</v>
      </c>
      <c r="G130" s="67"/>
      <c r="H130" s="67"/>
      <c r="I130" s="21">
        <f t="shared" si="145"/>
        <v>0</v>
      </c>
      <c r="J130" s="66"/>
      <c r="K130" s="67"/>
      <c r="L130" s="21">
        <f t="shared" si="146"/>
        <v>0</v>
      </c>
      <c r="M130" s="66"/>
      <c r="N130" s="67"/>
      <c r="O130" s="21">
        <f t="shared" si="147"/>
        <v>0</v>
      </c>
      <c r="P130" s="66"/>
      <c r="Q130" s="67"/>
      <c r="R130" s="21">
        <f t="shared" si="148"/>
        <v>0</v>
      </c>
      <c r="S130" s="66"/>
      <c r="T130" s="67"/>
      <c r="U130" s="21">
        <f t="shared" si="149"/>
        <v>0</v>
      </c>
      <c r="V130" s="67"/>
      <c r="W130" s="67"/>
      <c r="X130" s="21">
        <f t="shared" si="150"/>
        <v>0</v>
      </c>
      <c r="Y130" s="66"/>
      <c r="Z130" s="67"/>
      <c r="AA130" s="21">
        <f t="shared" si="151"/>
        <v>0</v>
      </c>
      <c r="AB130" s="69">
        <f t="shared" si="152"/>
        <v>0</v>
      </c>
      <c r="AC130" s="69">
        <f t="shared" si="153"/>
        <v>0</v>
      </c>
      <c r="AD130" s="122">
        <f t="shared" si="154"/>
        <v>0</v>
      </c>
    </row>
    <row r="131" spans="1:30" s="1" customFormat="1" x14ac:dyDescent="0.25">
      <c r="A131" s="67" t="s">
        <v>55</v>
      </c>
      <c r="B131" s="118">
        <v>2060</v>
      </c>
      <c r="C131" s="118">
        <v>5</v>
      </c>
      <c r="D131" s="66"/>
      <c r="E131" s="67"/>
      <c r="F131" s="21">
        <f t="shared" si="144"/>
        <v>0</v>
      </c>
      <c r="G131" s="67"/>
      <c r="H131" s="67"/>
      <c r="I131" s="95">
        <f t="shared" si="145"/>
        <v>0</v>
      </c>
      <c r="J131" s="66"/>
      <c r="K131" s="67"/>
      <c r="L131" s="21">
        <f t="shared" si="146"/>
        <v>0</v>
      </c>
      <c r="M131" s="66"/>
      <c r="N131" s="67"/>
      <c r="O131" s="95">
        <f t="shared" si="147"/>
        <v>0</v>
      </c>
      <c r="P131" s="66"/>
      <c r="Q131" s="67"/>
      <c r="R131" s="95">
        <f t="shared" si="148"/>
        <v>0</v>
      </c>
      <c r="S131" s="66"/>
      <c r="T131" s="67"/>
      <c r="U131" s="21">
        <f t="shared" si="149"/>
        <v>0</v>
      </c>
      <c r="V131" s="67"/>
      <c r="W131" s="67"/>
      <c r="X131" s="68">
        <f t="shared" si="150"/>
        <v>0</v>
      </c>
      <c r="Y131" s="66"/>
      <c r="Z131" s="67"/>
      <c r="AA131" s="21">
        <f t="shared" si="151"/>
        <v>0</v>
      </c>
      <c r="AB131" s="69">
        <f t="shared" si="152"/>
        <v>0</v>
      </c>
      <c r="AC131" s="69">
        <f t="shared" si="153"/>
        <v>0</v>
      </c>
      <c r="AD131" s="122">
        <f t="shared" si="154"/>
        <v>0</v>
      </c>
    </row>
    <row r="132" spans="1:30" s="1" customFormat="1" x14ac:dyDescent="0.25">
      <c r="A132" s="67" t="s">
        <v>54</v>
      </c>
      <c r="B132" s="118">
        <v>2862</v>
      </c>
      <c r="C132" s="118">
        <v>5</v>
      </c>
      <c r="D132" s="66"/>
      <c r="E132" s="67"/>
      <c r="F132" s="21">
        <f t="shared" si="144"/>
        <v>0</v>
      </c>
      <c r="G132" s="67"/>
      <c r="H132" s="67"/>
      <c r="I132" s="95">
        <f t="shared" si="145"/>
        <v>0</v>
      </c>
      <c r="J132" s="66"/>
      <c r="K132" s="67"/>
      <c r="L132" s="21">
        <f t="shared" si="146"/>
        <v>0</v>
      </c>
      <c r="M132" s="66"/>
      <c r="N132" s="67"/>
      <c r="O132" s="95">
        <f t="shared" si="147"/>
        <v>0</v>
      </c>
      <c r="P132" s="66"/>
      <c r="Q132" s="67"/>
      <c r="R132" s="95">
        <f t="shared" si="148"/>
        <v>0</v>
      </c>
      <c r="S132" s="66"/>
      <c r="T132" s="67"/>
      <c r="U132" s="21">
        <f t="shared" si="149"/>
        <v>0</v>
      </c>
      <c r="V132" s="67"/>
      <c r="W132" s="67"/>
      <c r="X132" s="95">
        <f t="shared" si="150"/>
        <v>0</v>
      </c>
      <c r="Y132" s="66"/>
      <c r="Z132" s="67"/>
      <c r="AA132" s="21">
        <f t="shared" si="151"/>
        <v>0</v>
      </c>
      <c r="AB132" s="69">
        <f t="shared" si="152"/>
        <v>0</v>
      </c>
      <c r="AC132" s="69">
        <f t="shared" si="153"/>
        <v>0</v>
      </c>
      <c r="AD132" s="122">
        <f t="shared" si="154"/>
        <v>0</v>
      </c>
    </row>
    <row r="133" spans="1:30" s="1" customFormat="1" x14ac:dyDescent="0.25">
      <c r="A133" s="67" t="s">
        <v>53</v>
      </c>
      <c r="B133" s="118">
        <v>2865</v>
      </c>
      <c r="C133" s="118">
        <v>5</v>
      </c>
      <c r="D133" s="66">
        <v>1</v>
      </c>
      <c r="E133" s="67">
        <v>1</v>
      </c>
      <c r="F133" s="21">
        <f t="shared" si="144"/>
        <v>2</v>
      </c>
      <c r="G133" s="67">
        <v>0</v>
      </c>
      <c r="H133" s="67">
        <v>0</v>
      </c>
      <c r="I133" s="95">
        <f t="shared" si="145"/>
        <v>0</v>
      </c>
      <c r="J133" s="66">
        <v>0</v>
      </c>
      <c r="K133" s="67">
        <v>0</v>
      </c>
      <c r="L133" s="21">
        <f t="shared" si="146"/>
        <v>0</v>
      </c>
      <c r="M133" s="66">
        <v>0</v>
      </c>
      <c r="N133" s="67">
        <v>0</v>
      </c>
      <c r="O133" s="95">
        <f t="shared" si="147"/>
        <v>0</v>
      </c>
      <c r="P133" s="66">
        <v>0</v>
      </c>
      <c r="Q133" s="67">
        <v>0</v>
      </c>
      <c r="R133" s="95">
        <f t="shared" si="148"/>
        <v>0</v>
      </c>
      <c r="S133" s="66"/>
      <c r="T133" s="67"/>
      <c r="U133" s="21">
        <f t="shared" si="149"/>
        <v>0</v>
      </c>
      <c r="V133" s="67"/>
      <c r="W133" s="67"/>
      <c r="X133" s="95">
        <f t="shared" si="150"/>
        <v>0</v>
      </c>
      <c r="Y133" s="66"/>
      <c r="Z133" s="67"/>
      <c r="AA133" s="21">
        <f t="shared" si="151"/>
        <v>0</v>
      </c>
      <c r="AB133" s="69">
        <f t="shared" si="152"/>
        <v>1</v>
      </c>
      <c r="AC133" s="69">
        <f t="shared" si="153"/>
        <v>1</v>
      </c>
      <c r="AD133" s="122">
        <f t="shared" si="154"/>
        <v>2</v>
      </c>
    </row>
    <row r="134" spans="1:30" s="1" customFormat="1" ht="13.8" thickBot="1" x14ac:dyDescent="0.3">
      <c r="A134" s="67" t="s">
        <v>52</v>
      </c>
      <c r="B134" s="118">
        <v>1045</v>
      </c>
      <c r="C134" s="118">
        <v>5</v>
      </c>
      <c r="D134" s="66">
        <v>0</v>
      </c>
      <c r="E134" s="67">
        <v>0</v>
      </c>
      <c r="F134" s="21">
        <f t="shared" si="144"/>
        <v>0</v>
      </c>
      <c r="G134" s="67">
        <v>1</v>
      </c>
      <c r="H134" s="67">
        <v>0</v>
      </c>
      <c r="I134" s="95">
        <f t="shared" si="145"/>
        <v>1</v>
      </c>
      <c r="J134" s="66"/>
      <c r="K134" s="67"/>
      <c r="L134" s="21">
        <f t="shared" si="146"/>
        <v>0</v>
      </c>
      <c r="M134" s="66">
        <v>0</v>
      </c>
      <c r="N134" s="67">
        <v>0</v>
      </c>
      <c r="O134" s="95">
        <f t="shared" si="147"/>
        <v>0</v>
      </c>
      <c r="P134" s="66">
        <v>0</v>
      </c>
      <c r="Q134" s="67">
        <v>0</v>
      </c>
      <c r="R134" s="95">
        <f t="shared" si="148"/>
        <v>0</v>
      </c>
      <c r="S134" s="66">
        <v>0</v>
      </c>
      <c r="T134" s="67">
        <v>0</v>
      </c>
      <c r="U134" s="21">
        <f t="shared" si="149"/>
        <v>0</v>
      </c>
      <c r="V134" s="67">
        <v>0</v>
      </c>
      <c r="W134" s="67">
        <v>0</v>
      </c>
      <c r="X134" s="95">
        <f t="shared" si="150"/>
        <v>0</v>
      </c>
      <c r="Y134" s="66">
        <v>0</v>
      </c>
      <c r="Z134" s="67">
        <v>0</v>
      </c>
      <c r="AA134" s="21">
        <f t="shared" si="151"/>
        <v>0</v>
      </c>
      <c r="AB134" s="69">
        <f t="shared" si="152"/>
        <v>1</v>
      </c>
      <c r="AC134" s="69">
        <f t="shared" si="153"/>
        <v>0</v>
      </c>
      <c r="AD134" s="122">
        <f t="shared" si="154"/>
        <v>1</v>
      </c>
    </row>
    <row r="135" spans="1:30" s="1" customFormat="1" ht="13.8" thickBot="1" x14ac:dyDescent="0.3">
      <c r="A135" s="78" t="s">
        <v>51</v>
      </c>
      <c r="B135" s="79"/>
      <c r="C135" s="79"/>
      <c r="D135" s="19">
        <f>SUBTOTAL(9,D128:D134)</f>
        <v>2</v>
      </c>
      <c r="E135" s="18">
        <f>SUBTOTAL(9,E128:E134)</f>
        <v>4</v>
      </c>
      <c r="F135" s="20">
        <f>SUBTOTAL(9,F128:F134)</f>
        <v>6</v>
      </c>
      <c r="G135" s="19">
        <f t="shared" ref="G135:AA135" si="155">SUBTOTAL(9,G128:G134)</f>
        <v>1</v>
      </c>
      <c r="H135" s="18">
        <f t="shared" si="155"/>
        <v>0</v>
      </c>
      <c r="I135" s="20">
        <f t="shared" si="155"/>
        <v>1</v>
      </c>
      <c r="J135" s="19">
        <f t="shared" si="155"/>
        <v>1</v>
      </c>
      <c r="K135" s="18">
        <f t="shared" si="155"/>
        <v>0</v>
      </c>
      <c r="L135" s="20">
        <f t="shared" si="155"/>
        <v>1</v>
      </c>
      <c r="M135" s="19">
        <f t="shared" si="155"/>
        <v>0</v>
      </c>
      <c r="N135" s="18">
        <f t="shared" si="155"/>
        <v>0</v>
      </c>
      <c r="O135" s="20">
        <f t="shared" si="155"/>
        <v>0</v>
      </c>
      <c r="P135" s="19">
        <f t="shared" si="155"/>
        <v>0</v>
      </c>
      <c r="Q135" s="18">
        <f t="shared" si="155"/>
        <v>0</v>
      </c>
      <c r="R135" s="20">
        <f t="shared" si="155"/>
        <v>0</v>
      </c>
      <c r="S135" s="19">
        <f t="shared" ref="S135:U135" si="156">SUBTOTAL(9,S128:S134)</f>
        <v>0</v>
      </c>
      <c r="T135" s="18">
        <f t="shared" si="156"/>
        <v>0</v>
      </c>
      <c r="U135" s="20">
        <f t="shared" si="156"/>
        <v>0</v>
      </c>
      <c r="V135" s="19">
        <f t="shared" si="155"/>
        <v>0</v>
      </c>
      <c r="W135" s="18">
        <f t="shared" si="155"/>
        <v>0</v>
      </c>
      <c r="X135" s="20">
        <f t="shared" si="155"/>
        <v>0</v>
      </c>
      <c r="Y135" s="19">
        <f t="shared" si="155"/>
        <v>0</v>
      </c>
      <c r="Z135" s="18">
        <f t="shared" si="155"/>
        <v>0</v>
      </c>
      <c r="AA135" s="20">
        <f t="shared" si="155"/>
        <v>0</v>
      </c>
      <c r="AB135" s="80">
        <f t="shared" si="152"/>
        <v>4</v>
      </c>
      <c r="AC135" s="80">
        <f t="shared" si="153"/>
        <v>4</v>
      </c>
      <c r="AD135" s="81">
        <f>F135+I135+L135+O135+R135+U135+X135+AA135</f>
        <v>8</v>
      </c>
    </row>
    <row r="136" spans="1:30" ht="13.8" thickBot="1" x14ac:dyDescent="0.3">
      <c r="A136" s="73"/>
      <c r="B136" s="97"/>
      <c r="C136" s="97"/>
      <c r="D136" s="82"/>
      <c r="E136" s="83"/>
      <c r="F136" s="84"/>
      <c r="G136" s="83"/>
      <c r="H136" s="83"/>
      <c r="I136" s="83"/>
      <c r="J136" s="82"/>
      <c r="K136" s="83"/>
      <c r="L136" s="84"/>
      <c r="M136" s="82"/>
      <c r="N136" s="83"/>
      <c r="O136" s="83"/>
      <c r="P136" s="82"/>
      <c r="Q136" s="83"/>
      <c r="R136" s="83"/>
      <c r="S136" s="82"/>
      <c r="T136" s="83"/>
      <c r="U136" s="84"/>
      <c r="V136" s="83"/>
      <c r="W136" s="83"/>
      <c r="X136" s="83"/>
      <c r="Y136" s="82"/>
      <c r="Z136" s="83"/>
      <c r="AA136" s="84"/>
      <c r="AB136" s="86"/>
      <c r="AC136" s="86"/>
      <c r="AD136" s="87"/>
    </row>
    <row r="137" spans="1:30" s="57" customFormat="1" ht="13.8" thickBot="1" x14ac:dyDescent="0.3">
      <c r="A137" s="89" t="s">
        <v>50</v>
      </c>
      <c r="B137" s="79">
        <v>3700</v>
      </c>
      <c r="C137" s="121">
        <v>5</v>
      </c>
      <c r="D137" s="111">
        <v>2</v>
      </c>
      <c r="E137" s="111">
        <v>2</v>
      </c>
      <c r="F137" s="112">
        <f>D137+E137</f>
        <v>4</v>
      </c>
      <c r="G137" s="111">
        <v>0</v>
      </c>
      <c r="H137" s="111">
        <v>0</v>
      </c>
      <c r="I137" s="112">
        <f>G137+H137</f>
        <v>0</v>
      </c>
      <c r="J137" s="111">
        <v>0</v>
      </c>
      <c r="K137" s="111">
        <v>0</v>
      </c>
      <c r="L137" s="112">
        <f>J137+K137</f>
        <v>0</v>
      </c>
      <c r="M137" s="111">
        <v>0</v>
      </c>
      <c r="N137" s="111">
        <v>0</v>
      </c>
      <c r="O137" s="112">
        <f>M137+N137</f>
        <v>0</v>
      </c>
      <c r="P137" s="111">
        <v>0</v>
      </c>
      <c r="Q137" s="111">
        <v>0</v>
      </c>
      <c r="R137" s="112">
        <f>P137+Q137</f>
        <v>0</v>
      </c>
      <c r="S137" s="111">
        <v>0</v>
      </c>
      <c r="T137" s="111">
        <v>0</v>
      </c>
      <c r="U137" s="112">
        <f>S137+T137</f>
        <v>0</v>
      </c>
      <c r="V137" s="111">
        <v>0</v>
      </c>
      <c r="W137" s="111">
        <v>1</v>
      </c>
      <c r="X137" s="112">
        <f>V137+W137</f>
        <v>1</v>
      </c>
      <c r="Y137" s="111">
        <v>0</v>
      </c>
      <c r="Z137" s="111">
        <v>0</v>
      </c>
      <c r="AA137" s="112">
        <f>Y137+Z137</f>
        <v>0</v>
      </c>
      <c r="AB137" s="120">
        <f t="shared" ref="AB137" si="157">D137+G137+J137+M137+P137+S137+V137+Y137</f>
        <v>2</v>
      </c>
      <c r="AC137" s="120">
        <f t="shared" ref="AC137" si="158">E137+H137+K137+N137+Q137+T137+W137+Z137</f>
        <v>3</v>
      </c>
      <c r="AD137" s="112">
        <f>F137+I137+L137+O137+R137+U137+X137+AA137</f>
        <v>5</v>
      </c>
    </row>
    <row r="138" spans="1:30" ht="13.8" thickBot="1" x14ac:dyDescent="0.3">
      <c r="A138" s="64"/>
      <c r="B138" s="72"/>
      <c r="C138" s="72"/>
      <c r="D138" s="82"/>
      <c r="E138" s="83"/>
      <c r="F138" s="84"/>
      <c r="G138" s="85"/>
      <c r="H138" s="85"/>
      <c r="I138" s="85"/>
      <c r="J138" s="82"/>
      <c r="K138" s="83"/>
      <c r="L138" s="84"/>
      <c r="M138" s="82"/>
      <c r="N138" s="85"/>
      <c r="O138" s="85"/>
      <c r="P138" s="82"/>
      <c r="Q138" s="85"/>
      <c r="R138" s="85"/>
      <c r="S138" s="82"/>
      <c r="T138" s="83"/>
      <c r="U138" s="84"/>
      <c r="V138" s="85"/>
      <c r="W138" s="85"/>
      <c r="X138" s="85"/>
      <c r="Y138" s="82"/>
      <c r="Z138" s="83"/>
      <c r="AA138" s="84"/>
      <c r="AB138" s="88"/>
      <c r="AC138" s="88"/>
      <c r="AD138" s="87"/>
    </row>
    <row r="139" spans="1:30" s="1" customFormat="1" ht="13.8" thickBot="1" x14ac:dyDescent="0.3">
      <c r="A139" s="123" t="s">
        <v>49</v>
      </c>
      <c r="B139" s="124"/>
      <c r="C139" s="124">
        <v>5</v>
      </c>
      <c r="D139" s="123">
        <f>SUM(D19,D24,D26,D35,D42,D46,D48,D54,D69,D71,D75,D88,D97,D100,D105,D110,D114,D118,D124,D126,D135,D137)</f>
        <v>588</v>
      </c>
      <c r="E139" s="123">
        <f t="shared" ref="E139:AD139" si="159">SUM(E19,E24,E26,E35,E42,E46,E48,E54,E69,E71,E75,E88,E97,E100,E105,E110,E114,E118,E124,E126,E135,E137)</f>
        <v>375</v>
      </c>
      <c r="F139" s="125">
        <f t="shared" si="159"/>
        <v>958</v>
      </c>
      <c r="G139" s="123">
        <f t="shared" si="159"/>
        <v>62</v>
      </c>
      <c r="H139" s="123">
        <f t="shared" si="159"/>
        <v>29</v>
      </c>
      <c r="I139" s="125">
        <f t="shared" si="159"/>
        <v>91</v>
      </c>
      <c r="J139" s="123">
        <f t="shared" si="159"/>
        <v>4</v>
      </c>
      <c r="K139" s="123">
        <f t="shared" si="159"/>
        <v>1</v>
      </c>
      <c r="L139" s="125">
        <f t="shared" si="159"/>
        <v>5</v>
      </c>
      <c r="M139" s="123">
        <f t="shared" si="159"/>
        <v>13</v>
      </c>
      <c r="N139" s="123">
        <f t="shared" si="159"/>
        <v>15</v>
      </c>
      <c r="O139" s="125">
        <f t="shared" si="159"/>
        <v>28</v>
      </c>
      <c r="P139" s="123">
        <f t="shared" si="159"/>
        <v>19</v>
      </c>
      <c r="Q139" s="123">
        <f t="shared" si="159"/>
        <v>8</v>
      </c>
      <c r="R139" s="125">
        <f t="shared" si="159"/>
        <v>27</v>
      </c>
      <c r="S139" s="123">
        <f t="shared" ref="S139:U139" si="160">SUM(S19,S24,S26,S35,S42,S46,S48,S54,S69,S71,S75,S88,S97,S100,S105,S110,S114,S118,S124,S126,S135,S137)</f>
        <v>1</v>
      </c>
      <c r="T139" s="123">
        <f t="shared" si="160"/>
        <v>0</v>
      </c>
      <c r="U139" s="125">
        <f t="shared" si="160"/>
        <v>1</v>
      </c>
      <c r="V139" s="123">
        <f t="shared" si="159"/>
        <v>4</v>
      </c>
      <c r="W139" s="123">
        <f t="shared" si="159"/>
        <v>6</v>
      </c>
      <c r="X139" s="125">
        <f t="shared" si="159"/>
        <v>10</v>
      </c>
      <c r="Y139" s="123">
        <f t="shared" si="159"/>
        <v>53</v>
      </c>
      <c r="Z139" s="123">
        <f t="shared" si="159"/>
        <v>38</v>
      </c>
      <c r="AA139" s="125">
        <f t="shared" si="159"/>
        <v>91</v>
      </c>
      <c r="AB139" s="185">
        <f>SUM(AB19,AB24,AB26,AB35,AB42,AB46,AB48,AB54,AB69,AB71,AB75,AB88,AB97,AB100,AB105,AB110,AB114,AB118,AB124,AB126,AB135,AB137)</f>
        <v>744</v>
      </c>
      <c r="AC139" s="123">
        <f t="shared" si="159"/>
        <v>472</v>
      </c>
      <c r="AD139" s="125">
        <f t="shared" si="159"/>
        <v>1216</v>
      </c>
    </row>
    <row r="140" spans="1:30" s="7" customFormat="1" ht="13.8" thickBot="1" x14ac:dyDescent="0.3">
      <c r="A140" s="126"/>
      <c r="B140" s="127"/>
      <c r="C140" s="127"/>
      <c r="D140" s="128"/>
      <c r="E140" s="129"/>
      <c r="F140" s="130"/>
      <c r="G140" s="129"/>
      <c r="H140" s="129"/>
      <c r="I140" s="130"/>
      <c r="J140" s="128"/>
      <c r="K140" s="129"/>
      <c r="L140" s="130"/>
      <c r="M140" s="128"/>
      <c r="N140" s="129"/>
      <c r="O140" s="130"/>
      <c r="P140" s="128"/>
      <c r="Q140" s="129"/>
      <c r="R140" s="130"/>
      <c r="S140" s="128"/>
      <c r="T140" s="129"/>
      <c r="U140" s="130"/>
      <c r="V140" s="129"/>
      <c r="W140" s="129"/>
      <c r="X140" s="130"/>
      <c r="Y140" s="128"/>
      <c r="Z140" s="129"/>
      <c r="AA140" s="130"/>
      <c r="AB140" s="129"/>
      <c r="AC140" s="129"/>
      <c r="AD140" s="130"/>
    </row>
    <row r="141" spans="1:30" s="1" customFormat="1" ht="13.8" thickBot="1" x14ac:dyDescent="0.3">
      <c r="A141" s="207" t="s">
        <v>48</v>
      </c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9"/>
    </row>
    <row r="142" spans="1:30" x14ac:dyDescent="0.25">
      <c r="A142" s="64"/>
      <c r="B142" s="72"/>
      <c r="C142" s="72"/>
      <c r="D142" s="82"/>
      <c r="E142" s="83"/>
      <c r="F142" s="84"/>
      <c r="G142" s="85"/>
      <c r="H142" s="85"/>
      <c r="I142" s="85"/>
      <c r="J142" s="82"/>
      <c r="K142" s="83"/>
      <c r="L142" s="84"/>
      <c r="M142" s="82"/>
      <c r="N142" s="85"/>
      <c r="O142" s="85"/>
      <c r="P142" s="82"/>
      <c r="Q142" s="85"/>
      <c r="R142" s="85"/>
      <c r="S142" s="82"/>
      <c r="T142" s="83"/>
      <c r="U142" s="84"/>
      <c r="V142" s="85"/>
      <c r="W142" s="85"/>
      <c r="X142" s="85"/>
      <c r="Y142" s="82"/>
      <c r="Z142" s="83"/>
      <c r="AA142" s="84"/>
      <c r="AB142" s="88"/>
      <c r="AC142" s="88"/>
      <c r="AD142" s="87"/>
    </row>
    <row r="143" spans="1:30" s="1" customFormat="1" x14ac:dyDescent="0.25">
      <c r="A143" s="64" t="s">
        <v>47</v>
      </c>
      <c r="B143" s="65">
        <v>3100</v>
      </c>
      <c r="C143" s="65">
        <v>5</v>
      </c>
      <c r="D143" s="66">
        <v>20</v>
      </c>
      <c r="E143" s="67">
        <v>35</v>
      </c>
      <c r="F143" s="21">
        <f>D143+E143</f>
        <v>55</v>
      </c>
      <c r="G143" s="64">
        <v>2</v>
      </c>
      <c r="H143" s="64">
        <v>1</v>
      </c>
      <c r="I143" s="68">
        <f>G143+H143</f>
        <v>3</v>
      </c>
      <c r="J143" s="66">
        <v>1</v>
      </c>
      <c r="K143" s="67">
        <v>0</v>
      </c>
      <c r="L143" s="21">
        <f>J143+K143</f>
        <v>1</v>
      </c>
      <c r="M143" s="66">
        <v>2</v>
      </c>
      <c r="N143" s="64">
        <v>2</v>
      </c>
      <c r="O143" s="68">
        <f>M143+N143</f>
        <v>4</v>
      </c>
      <c r="P143" s="66">
        <v>1</v>
      </c>
      <c r="Q143" s="64">
        <v>0</v>
      </c>
      <c r="R143" s="68">
        <f>P143+Q143</f>
        <v>1</v>
      </c>
      <c r="S143" s="66">
        <v>0</v>
      </c>
      <c r="T143" s="67">
        <v>0</v>
      </c>
      <c r="U143" s="21">
        <f>S143+T143</f>
        <v>0</v>
      </c>
      <c r="V143" s="64">
        <v>0</v>
      </c>
      <c r="W143" s="64">
        <v>0</v>
      </c>
      <c r="X143" s="68">
        <f>V143+W143</f>
        <v>0</v>
      </c>
      <c r="Y143" s="66">
        <v>1</v>
      </c>
      <c r="Z143" s="67">
        <v>3</v>
      </c>
      <c r="AA143" s="21">
        <f>Y143+Z143</f>
        <v>4</v>
      </c>
      <c r="AB143" s="93">
        <f t="shared" ref="AB143:AB145" si="161">D143+G143+J143+M143+P143+S143+V143+Y143</f>
        <v>27</v>
      </c>
      <c r="AC143" s="93">
        <f t="shared" ref="AC143:AC145" si="162">E143+H143+K143+N143+Q143+T143+W143+Z143</f>
        <v>41</v>
      </c>
      <c r="AD143" s="122">
        <f t="shared" ref="AD143:AD144" si="163">F143+I143+L143+O143+R143+U143+X143+AA143</f>
        <v>68</v>
      </c>
    </row>
    <row r="144" spans="1:30" s="1" customFormat="1" ht="13.8" thickBot="1" x14ac:dyDescent="0.3">
      <c r="A144" s="67" t="s">
        <v>46</v>
      </c>
      <c r="B144" s="118">
        <v>3150</v>
      </c>
      <c r="C144" s="118">
        <v>5</v>
      </c>
      <c r="D144" s="66"/>
      <c r="E144" s="67"/>
      <c r="F144" s="21">
        <f>D144+E144</f>
        <v>0</v>
      </c>
      <c r="G144" s="67"/>
      <c r="H144" s="67"/>
      <c r="I144" s="95">
        <f>G144+H144</f>
        <v>0</v>
      </c>
      <c r="J144" s="66"/>
      <c r="K144" s="67"/>
      <c r="L144" s="21">
        <f>J144+K144</f>
        <v>0</v>
      </c>
      <c r="M144" s="66"/>
      <c r="N144" s="67"/>
      <c r="O144" s="95">
        <f>M144+N144</f>
        <v>0</v>
      </c>
      <c r="P144" s="66"/>
      <c r="Q144" s="67"/>
      <c r="R144" s="95">
        <f>P144+Q144</f>
        <v>0</v>
      </c>
      <c r="S144" s="66"/>
      <c r="T144" s="67"/>
      <c r="U144" s="21">
        <f>S144+T144</f>
        <v>0</v>
      </c>
      <c r="V144" s="67"/>
      <c r="W144" s="67"/>
      <c r="X144" s="95">
        <f>V144+W144</f>
        <v>0</v>
      </c>
      <c r="Y144" s="66"/>
      <c r="Z144" s="67"/>
      <c r="AA144" s="21">
        <f>Y144+Z144</f>
        <v>0</v>
      </c>
      <c r="AB144" s="93">
        <f t="shared" si="161"/>
        <v>0</v>
      </c>
      <c r="AC144" s="93">
        <f t="shared" si="162"/>
        <v>0</v>
      </c>
      <c r="AD144" s="122">
        <f t="shared" si="163"/>
        <v>0</v>
      </c>
    </row>
    <row r="145" spans="1:30" s="1" customFormat="1" ht="13.8" thickBot="1" x14ac:dyDescent="0.3">
      <c r="A145" s="89" t="s">
        <v>45</v>
      </c>
      <c r="B145" s="79"/>
      <c r="C145" s="79"/>
      <c r="D145" s="19">
        <f t="shared" ref="D145:AA145" si="164">SUBTOTAL(9,D143:D144)</f>
        <v>20</v>
      </c>
      <c r="E145" s="18">
        <f t="shared" si="164"/>
        <v>35</v>
      </c>
      <c r="F145" s="20">
        <f t="shared" si="164"/>
        <v>55</v>
      </c>
      <c r="G145" s="18">
        <f t="shared" si="164"/>
        <v>2</v>
      </c>
      <c r="H145" s="18">
        <f t="shared" si="164"/>
        <v>1</v>
      </c>
      <c r="I145" s="18">
        <f t="shared" si="164"/>
        <v>3</v>
      </c>
      <c r="J145" s="19">
        <f t="shared" si="164"/>
        <v>1</v>
      </c>
      <c r="K145" s="18">
        <f t="shared" si="164"/>
        <v>0</v>
      </c>
      <c r="L145" s="20">
        <f t="shared" si="164"/>
        <v>1</v>
      </c>
      <c r="M145" s="19">
        <f t="shared" si="164"/>
        <v>2</v>
      </c>
      <c r="N145" s="18">
        <f t="shared" si="164"/>
        <v>2</v>
      </c>
      <c r="O145" s="18">
        <f t="shared" si="164"/>
        <v>4</v>
      </c>
      <c r="P145" s="19">
        <f t="shared" si="164"/>
        <v>1</v>
      </c>
      <c r="Q145" s="18">
        <f t="shared" si="164"/>
        <v>0</v>
      </c>
      <c r="R145" s="18">
        <f t="shared" si="164"/>
        <v>1</v>
      </c>
      <c r="S145" s="19">
        <f t="shared" ref="S145:U145" si="165">SUBTOTAL(9,S143:S144)</f>
        <v>0</v>
      </c>
      <c r="T145" s="18">
        <f t="shared" si="165"/>
        <v>0</v>
      </c>
      <c r="U145" s="20">
        <f t="shared" si="165"/>
        <v>0</v>
      </c>
      <c r="V145" s="18">
        <f t="shared" si="164"/>
        <v>0</v>
      </c>
      <c r="W145" s="18">
        <f t="shared" si="164"/>
        <v>0</v>
      </c>
      <c r="X145" s="18">
        <f t="shared" si="164"/>
        <v>0</v>
      </c>
      <c r="Y145" s="19">
        <f t="shared" si="164"/>
        <v>1</v>
      </c>
      <c r="Z145" s="18">
        <f t="shared" si="164"/>
        <v>3</v>
      </c>
      <c r="AA145" s="20">
        <f t="shared" si="164"/>
        <v>4</v>
      </c>
      <c r="AB145" s="80">
        <f t="shared" si="161"/>
        <v>27</v>
      </c>
      <c r="AC145" s="80">
        <f t="shared" si="162"/>
        <v>41</v>
      </c>
      <c r="AD145" s="81">
        <f>SUBTOTAL(9,AD143:AD144)</f>
        <v>68</v>
      </c>
    </row>
    <row r="146" spans="1:30" x14ac:dyDescent="0.25">
      <c r="A146" s="64"/>
      <c r="B146" s="72"/>
      <c r="C146" s="72"/>
      <c r="D146" s="82"/>
      <c r="E146" s="83"/>
      <c r="F146" s="84"/>
      <c r="G146" s="85"/>
      <c r="H146" s="85"/>
      <c r="I146" s="85"/>
      <c r="J146" s="82"/>
      <c r="K146" s="83"/>
      <c r="L146" s="84"/>
      <c r="M146" s="82"/>
      <c r="N146" s="85"/>
      <c r="O146" s="85"/>
      <c r="P146" s="82"/>
      <c r="Q146" s="85"/>
      <c r="R146" s="85"/>
      <c r="S146" s="82"/>
      <c r="T146" s="83"/>
      <c r="U146" s="84"/>
      <c r="V146" s="85"/>
      <c r="W146" s="85"/>
      <c r="X146" s="85"/>
      <c r="Y146" s="82"/>
      <c r="Z146" s="83"/>
      <c r="AA146" s="84"/>
      <c r="AB146" s="88"/>
      <c r="AC146" s="88"/>
      <c r="AD146" s="87"/>
    </row>
    <row r="147" spans="1:30" s="1" customFormat="1" x14ac:dyDescent="0.25">
      <c r="A147" s="64" t="s">
        <v>44</v>
      </c>
      <c r="B147" s="65">
        <v>3700</v>
      </c>
      <c r="C147" s="65">
        <v>5</v>
      </c>
      <c r="D147" s="66">
        <v>1</v>
      </c>
      <c r="E147" s="67">
        <v>2</v>
      </c>
      <c r="F147" s="21">
        <f>D147+E147</f>
        <v>3</v>
      </c>
      <c r="G147" s="64">
        <v>0</v>
      </c>
      <c r="H147" s="64">
        <v>0</v>
      </c>
      <c r="I147" s="68">
        <f>G147+H147</f>
        <v>0</v>
      </c>
      <c r="J147" s="66">
        <v>0</v>
      </c>
      <c r="K147" s="67">
        <v>0</v>
      </c>
      <c r="L147" s="21">
        <f>J147+K147</f>
        <v>0</v>
      </c>
      <c r="M147" s="66">
        <v>0</v>
      </c>
      <c r="N147" s="64">
        <v>0</v>
      </c>
      <c r="O147" s="68">
        <f>M147+N147</f>
        <v>0</v>
      </c>
      <c r="P147" s="66">
        <v>0</v>
      </c>
      <c r="Q147" s="64">
        <v>0</v>
      </c>
      <c r="R147" s="68">
        <f>P147+Q147</f>
        <v>0</v>
      </c>
      <c r="S147" s="66">
        <v>0</v>
      </c>
      <c r="T147" s="67">
        <v>0</v>
      </c>
      <c r="U147" s="21">
        <f>S147+T147</f>
        <v>0</v>
      </c>
      <c r="V147" s="64">
        <v>0</v>
      </c>
      <c r="W147" s="64">
        <v>0</v>
      </c>
      <c r="X147" s="68">
        <f>V147+W147</f>
        <v>0</v>
      </c>
      <c r="Y147" s="66">
        <v>0</v>
      </c>
      <c r="Z147" s="67">
        <v>0</v>
      </c>
      <c r="AA147" s="21">
        <f>Y147+Z147</f>
        <v>0</v>
      </c>
      <c r="AB147" s="93">
        <f t="shared" ref="AB147:AB149" si="166">D147+G147+J147+M147+P147+S147+V147+Y147</f>
        <v>1</v>
      </c>
      <c r="AC147" s="93">
        <f t="shared" ref="AC147:AC149" si="167">E147+H147+K147+N147+Q147+T147+W147+Z147</f>
        <v>2</v>
      </c>
      <c r="AD147" s="122">
        <f t="shared" ref="AD147:AD148" si="168">F147+I147+L147+O147+R147+U147+X147+AA147</f>
        <v>3</v>
      </c>
    </row>
    <row r="148" spans="1:30" s="1" customFormat="1" ht="13.8" thickBot="1" x14ac:dyDescent="0.3">
      <c r="A148" s="64" t="s">
        <v>43</v>
      </c>
      <c r="B148" s="65">
        <v>3705</v>
      </c>
      <c r="C148" s="65">
        <v>5</v>
      </c>
      <c r="D148" s="66">
        <v>1</v>
      </c>
      <c r="E148" s="67">
        <v>2</v>
      </c>
      <c r="F148" s="21">
        <f>D148+E148</f>
        <v>3</v>
      </c>
      <c r="G148" s="64">
        <v>0</v>
      </c>
      <c r="H148" s="64">
        <v>2</v>
      </c>
      <c r="I148" s="68">
        <f>G148+H148</f>
        <v>2</v>
      </c>
      <c r="J148" s="66">
        <v>0</v>
      </c>
      <c r="K148" s="67">
        <v>0</v>
      </c>
      <c r="L148" s="21">
        <f>J148+K148</f>
        <v>0</v>
      </c>
      <c r="M148" s="66">
        <v>0</v>
      </c>
      <c r="N148" s="64">
        <v>0</v>
      </c>
      <c r="O148" s="68">
        <f>M148+N148</f>
        <v>0</v>
      </c>
      <c r="P148" s="66">
        <v>0</v>
      </c>
      <c r="Q148" s="64">
        <v>0</v>
      </c>
      <c r="R148" s="68">
        <f>P148+Q148</f>
        <v>0</v>
      </c>
      <c r="S148" s="66">
        <v>0</v>
      </c>
      <c r="T148" s="67">
        <v>0</v>
      </c>
      <c r="U148" s="21">
        <f>S148+T148</f>
        <v>0</v>
      </c>
      <c r="V148" s="64">
        <v>0</v>
      </c>
      <c r="W148" s="64">
        <v>0</v>
      </c>
      <c r="X148" s="68">
        <f>V148+W148</f>
        <v>0</v>
      </c>
      <c r="Y148" s="66">
        <v>0</v>
      </c>
      <c r="Z148" s="67">
        <v>1</v>
      </c>
      <c r="AA148" s="21">
        <f>Y148+Z148</f>
        <v>1</v>
      </c>
      <c r="AB148" s="93">
        <f t="shared" si="166"/>
        <v>1</v>
      </c>
      <c r="AC148" s="93">
        <f t="shared" si="167"/>
        <v>5</v>
      </c>
      <c r="AD148" s="122">
        <f t="shared" si="168"/>
        <v>6</v>
      </c>
    </row>
    <row r="149" spans="1:30" s="1" customFormat="1" ht="13.8" thickBot="1" x14ac:dyDescent="0.3">
      <c r="A149" s="89" t="s">
        <v>42</v>
      </c>
      <c r="B149" s="79"/>
      <c r="C149" s="79"/>
      <c r="D149" s="19">
        <f t="shared" ref="D149:AA149" si="169">SUBTOTAL(9,D147:D148)</f>
        <v>2</v>
      </c>
      <c r="E149" s="18">
        <f t="shared" si="169"/>
        <v>4</v>
      </c>
      <c r="F149" s="20">
        <f t="shared" si="169"/>
        <v>6</v>
      </c>
      <c r="G149" s="18">
        <f t="shared" si="169"/>
        <v>0</v>
      </c>
      <c r="H149" s="18">
        <f t="shared" si="169"/>
        <v>2</v>
      </c>
      <c r="I149" s="18">
        <f t="shared" si="169"/>
        <v>2</v>
      </c>
      <c r="J149" s="19">
        <f t="shared" si="169"/>
        <v>0</v>
      </c>
      <c r="K149" s="18">
        <f t="shared" si="169"/>
        <v>0</v>
      </c>
      <c r="L149" s="20">
        <f t="shared" si="169"/>
        <v>0</v>
      </c>
      <c r="M149" s="19">
        <f t="shared" si="169"/>
        <v>0</v>
      </c>
      <c r="N149" s="18">
        <f t="shared" si="169"/>
        <v>0</v>
      </c>
      <c r="O149" s="18">
        <f t="shared" si="169"/>
        <v>0</v>
      </c>
      <c r="P149" s="19">
        <f t="shared" si="169"/>
        <v>0</v>
      </c>
      <c r="Q149" s="18">
        <f t="shared" si="169"/>
        <v>0</v>
      </c>
      <c r="R149" s="18">
        <f t="shared" si="169"/>
        <v>0</v>
      </c>
      <c r="S149" s="19">
        <f t="shared" ref="S149:U149" si="170">SUBTOTAL(9,S147:S148)</f>
        <v>0</v>
      </c>
      <c r="T149" s="18">
        <f t="shared" si="170"/>
        <v>0</v>
      </c>
      <c r="U149" s="20">
        <f t="shared" si="170"/>
        <v>0</v>
      </c>
      <c r="V149" s="18">
        <f t="shared" si="169"/>
        <v>0</v>
      </c>
      <c r="W149" s="18">
        <f t="shared" si="169"/>
        <v>0</v>
      </c>
      <c r="X149" s="18">
        <f t="shared" si="169"/>
        <v>0</v>
      </c>
      <c r="Y149" s="19">
        <f t="shared" si="169"/>
        <v>0</v>
      </c>
      <c r="Z149" s="18">
        <f t="shared" si="169"/>
        <v>1</v>
      </c>
      <c r="AA149" s="20">
        <f t="shared" si="169"/>
        <v>1</v>
      </c>
      <c r="AB149" s="80">
        <f t="shared" si="166"/>
        <v>2</v>
      </c>
      <c r="AC149" s="80">
        <f t="shared" si="167"/>
        <v>7</v>
      </c>
      <c r="AD149" s="81">
        <f>SUBTOTAL(9,AD147:AD148)</f>
        <v>9</v>
      </c>
    </row>
    <row r="150" spans="1:30" x14ac:dyDescent="0.25">
      <c r="A150" s="64"/>
      <c r="B150" s="72"/>
      <c r="C150" s="72"/>
      <c r="D150" s="82"/>
      <c r="E150" s="83"/>
      <c r="F150" s="84"/>
      <c r="G150" s="85"/>
      <c r="H150" s="85"/>
      <c r="I150" s="85"/>
      <c r="J150" s="82"/>
      <c r="K150" s="83"/>
      <c r="L150" s="84"/>
      <c r="M150" s="82"/>
      <c r="N150" s="85"/>
      <c r="O150" s="85"/>
      <c r="P150" s="82"/>
      <c r="Q150" s="85"/>
      <c r="R150" s="85"/>
      <c r="S150" s="82"/>
      <c r="T150" s="83"/>
      <c r="U150" s="84"/>
      <c r="V150" s="85"/>
      <c r="W150" s="85"/>
      <c r="X150" s="85"/>
      <c r="Y150" s="82"/>
      <c r="Z150" s="83"/>
      <c r="AA150" s="84"/>
      <c r="AB150" s="88"/>
      <c r="AC150" s="88"/>
      <c r="AD150" s="87"/>
    </row>
    <row r="151" spans="1:30" s="1" customFormat="1" x14ac:dyDescent="0.25">
      <c r="A151" s="71" t="s">
        <v>41</v>
      </c>
      <c r="B151" s="72">
        <v>3200</v>
      </c>
      <c r="C151" s="72">
        <v>5</v>
      </c>
      <c r="D151" s="63">
        <v>16</v>
      </c>
      <c r="E151" s="73">
        <v>31</v>
      </c>
      <c r="F151" s="74">
        <f>D151+E151</f>
        <v>47</v>
      </c>
      <c r="G151" s="71">
        <v>2</v>
      </c>
      <c r="H151" s="71">
        <v>2</v>
      </c>
      <c r="I151" s="99">
        <f>G151+H151</f>
        <v>4</v>
      </c>
      <c r="J151" s="63">
        <v>0</v>
      </c>
      <c r="K151" s="73">
        <v>1</v>
      </c>
      <c r="L151" s="74">
        <f>J151+K151</f>
        <v>1</v>
      </c>
      <c r="M151" s="63">
        <v>2</v>
      </c>
      <c r="N151" s="71">
        <v>1</v>
      </c>
      <c r="O151" s="99">
        <f>M151+N151</f>
        <v>3</v>
      </c>
      <c r="P151" s="63">
        <v>0</v>
      </c>
      <c r="Q151" s="71">
        <v>0</v>
      </c>
      <c r="R151" s="99">
        <f>P151+Q151</f>
        <v>0</v>
      </c>
      <c r="S151" s="63">
        <v>0</v>
      </c>
      <c r="T151" s="73">
        <v>0</v>
      </c>
      <c r="U151" s="74">
        <f>S151+T151</f>
        <v>0</v>
      </c>
      <c r="V151" s="71">
        <v>2</v>
      </c>
      <c r="W151" s="71">
        <v>0</v>
      </c>
      <c r="X151" s="99">
        <f>V151+W151</f>
        <v>2</v>
      </c>
      <c r="Y151" s="63">
        <v>0</v>
      </c>
      <c r="Z151" s="73">
        <v>4</v>
      </c>
      <c r="AA151" s="74">
        <f>Y151+Z151</f>
        <v>4</v>
      </c>
      <c r="AB151" s="107">
        <f t="shared" ref="AB151" si="171">D151+G151+J151+M151+P151+S151+V151+Y151</f>
        <v>22</v>
      </c>
      <c r="AC151" s="107">
        <f t="shared" ref="AC151" si="172">E151+H151+K151+N151+Q151+T151+W151+Z151</f>
        <v>39</v>
      </c>
      <c r="AD151" s="77">
        <f>F151+I151+L151+O151+R151+U151+X151+AA151</f>
        <v>61</v>
      </c>
    </row>
    <row r="152" spans="1:30" x14ac:dyDescent="0.25">
      <c r="A152" s="73"/>
      <c r="B152" s="97"/>
      <c r="C152" s="97"/>
      <c r="D152" s="82"/>
      <c r="E152" s="83"/>
      <c r="F152" s="84"/>
      <c r="G152" s="83"/>
      <c r="H152" s="83"/>
      <c r="I152" s="83"/>
      <c r="J152" s="82"/>
      <c r="K152" s="83"/>
      <c r="L152" s="84"/>
      <c r="M152" s="82"/>
      <c r="N152" s="83"/>
      <c r="O152" s="83"/>
      <c r="P152" s="82"/>
      <c r="Q152" s="83"/>
      <c r="R152" s="83"/>
      <c r="S152" s="82"/>
      <c r="T152" s="83"/>
      <c r="U152" s="84"/>
      <c r="V152" s="83"/>
      <c r="W152" s="83"/>
      <c r="X152" s="83"/>
      <c r="Y152" s="82"/>
      <c r="Z152" s="83"/>
      <c r="AA152" s="84"/>
      <c r="AB152" s="86"/>
      <c r="AC152" s="86"/>
      <c r="AD152" s="87"/>
    </row>
    <row r="153" spans="1:30" s="1" customFormat="1" x14ac:dyDescent="0.25">
      <c r="A153" s="73" t="s">
        <v>40</v>
      </c>
      <c r="B153" s="97">
        <v>3300</v>
      </c>
      <c r="C153" s="97">
        <v>5</v>
      </c>
      <c r="D153" s="63">
        <v>21</v>
      </c>
      <c r="E153" s="73">
        <v>32</v>
      </c>
      <c r="F153" s="74">
        <f>D153+E153</f>
        <v>53</v>
      </c>
      <c r="G153" s="73">
        <v>2</v>
      </c>
      <c r="H153" s="73">
        <v>2</v>
      </c>
      <c r="I153" s="98">
        <f>G153+H153</f>
        <v>4</v>
      </c>
      <c r="J153" s="63">
        <v>0</v>
      </c>
      <c r="K153" s="73">
        <v>0</v>
      </c>
      <c r="L153" s="74">
        <f>J153+K153</f>
        <v>0</v>
      </c>
      <c r="M153" s="63">
        <v>0</v>
      </c>
      <c r="N153" s="73">
        <v>1</v>
      </c>
      <c r="O153" s="98">
        <f>M153+N153</f>
        <v>1</v>
      </c>
      <c r="P153" s="63">
        <v>1</v>
      </c>
      <c r="Q153" s="73">
        <v>0</v>
      </c>
      <c r="R153" s="98">
        <f>P153+Q153</f>
        <v>1</v>
      </c>
      <c r="S153" s="63">
        <v>0</v>
      </c>
      <c r="T153" s="73">
        <v>0</v>
      </c>
      <c r="U153" s="74">
        <f>S153+T153</f>
        <v>0</v>
      </c>
      <c r="V153" s="73">
        <v>3</v>
      </c>
      <c r="W153" s="73">
        <v>2</v>
      </c>
      <c r="X153" s="98">
        <f>V153+W153</f>
        <v>5</v>
      </c>
      <c r="Y153" s="63">
        <v>5</v>
      </c>
      <c r="Z153" s="73">
        <v>4</v>
      </c>
      <c r="AA153" s="74">
        <f>Y153+Z153</f>
        <v>9</v>
      </c>
      <c r="AB153" s="101">
        <f t="shared" ref="AB153" si="173">D153+G153+J153+M153+P153+S153+V153+Y153</f>
        <v>32</v>
      </c>
      <c r="AC153" s="101">
        <f t="shared" ref="AC153" si="174">E153+H153+K153+N153+Q153+T153+W153+Z153</f>
        <v>41</v>
      </c>
      <c r="AD153" s="77">
        <f>F153+I153+L153+O153+R153+U153+X153+AA153</f>
        <v>73</v>
      </c>
    </row>
    <row r="154" spans="1:30" x14ac:dyDescent="0.25">
      <c r="A154" s="73"/>
      <c r="B154" s="97"/>
      <c r="C154" s="97"/>
      <c r="D154" s="82"/>
      <c r="E154" s="83"/>
      <c r="F154" s="84"/>
      <c r="G154" s="83"/>
      <c r="H154" s="83"/>
      <c r="I154" s="83"/>
      <c r="J154" s="82"/>
      <c r="K154" s="83"/>
      <c r="L154" s="84"/>
      <c r="M154" s="82"/>
      <c r="N154" s="83"/>
      <c r="O154" s="83"/>
      <c r="P154" s="82"/>
      <c r="Q154" s="83"/>
      <c r="R154" s="83"/>
      <c r="S154" s="82"/>
      <c r="T154" s="83"/>
      <c r="U154" s="84"/>
      <c r="V154" s="83"/>
      <c r="W154" s="83"/>
      <c r="X154" s="83"/>
      <c r="Y154" s="82"/>
      <c r="Z154" s="83"/>
      <c r="AA154" s="84"/>
      <c r="AB154" s="86"/>
      <c r="AC154" s="86"/>
      <c r="AD154" s="87"/>
    </row>
    <row r="155" spans="1:30" s="9" customFormat="1" x14ac:dyDescent="0.25">
      <c r="A155" s="73" t="s">
        <v>39</v>
      </c>
      <c r="B155" s="97">
        <v>3500</v>
      </c>
      <c r="C155" s="97">
        <v>5</v>
      </c>
      <c r="D155" s="63">
        <v>4</v>
      </c>
      <c r="E155" s="73">
        <v>11</v>
      </c>
      <c r="F155" s="74">
        <f>D155+E155</f>
        <v>15</v>
      </c>
      <c r="G155" s="73">
        <v>1</v>
      </c>
      <c r="H155" s="73">
        <v>1</v>
      </c>
      <c r="I155" s="98">
        <f>G155+H155</f>
        <v>2</v>
      </c>
      <c r="J155" s="63">
        <v>0</v>
      </c>
      <c r="K155" s="73">
        <v>0</v>
      </c>
      <c r="L155" s="74">
        <f>J155+K155</f>
        <v>0</v>
      </c>
      <c r="M155" s="63">
        <v>0</v>
      </c>
      <c r="N155" s="73">
        <v>1</v>
      </c>
      <c r="O155" s="98">
        <f>M155+N155</f>
        <v>1</v>
      </c>
      <c r="P155" s="63">
        <v>0</v>
      </c>
      <c r="Q155" s="73">
        <v>1</v>
      </c>
      <c r="R155" s="98">
        <f>P155+Q155</f>
        <v>1</v>
      </c>
      <c r="S155" s="63">
        <v>0</v>
      </c>
      <c r="T155" s="73">
        <v>0</v>
      </c>
      <c r="U155" s="74">
        <f>S155+T155</f>
        <v>0</v>
      </c>
      <c r="V155" s="73">
        <v>0</v>
      </c>
      <c r="W155" s="73">
        <v>0</v>
      </c>
      <c r="X155" s="98">
        <f>V155+W155</f>
        <v>0</v>
      </c>
      <c r="Y155" s="63">
        <v>1</v>
      </c>
      <c r="Z155" s="73">
        <v>1</v>
      </c>
      <c r="AA155" s="74">
        <f>Y155+Z155</f>
        <v>2</v>
      </c>
      <c r="AB155" s="101">
        <f t="shared" ref="AB155" si="175">D155+G155+J155+M155+P155+S155+V155+Y155</f>
        <v>6</v>
      </c>
      <c r="AC155" s="101">
        <f t="shared" ref="AC155" si="176">E155+H155+K155+N155+Q155+T155+W155+Z155</f>
        <v>15</v>
      </c>
      <c r="AD155" s="77">
        <f>F155+I155+L155+O155+R155+U155+X155+AA155</f>
        <v>21</v>
      </c>
    </row>
    <row r="156" spans="1:30" x14ac:dyDescent="0.25">
      <c r="A156" s="71"/>
      <c r="B156" s="72"/>
      <c r="C156" s="72"/>
      <c r="D156" s="82"/>
      <c r="E156" s="83"/>
      <c r="F156" s="84"/>
      <c r="G156" s="85"/>
      <c r="H156" s="85"/>
      <c r="I156" s="85"/>
      <c r="J156" s="82"/>
      <c r="K156" s="83"/>
      <c r="L156" s="84"/>
      <c r="M156" s="82"/>
      <c r="N156" s="85"/>
      <c r="O156" s="85"/>
      <c r="P156" s="82"/>
      <c r="Q156" s="85"/>
      <c r="R156" s="85"/>
      <c r="S156" s="82"/>
      <c r="T156" s="83"/>
      <c r="U156" s="84"/>
      <c r="V156" s="85"/>
      <c r="W156" s="85"/>
      <c r="X156" s="85"/>
      <c r="Y156" s="82"/>
      <c r="Z156" s="83"/>
      <c r="AA156" s="84"/>
      <c r="AB156" s="88"/>
      <c r="AC156" s="88"/>
      <c r="AD156" s="87"/>
    </row>
    <row r="157" spans="1:30" s="1" customFormat="1" ht="14.25" customHeight="1" x14ac:dyDescent="0.25">
      <c r="A157" s="73" t="s">
        <v>38</v>
      </c>
      <c r="B157" s="97">
        <v>3600</v>
      </c>
      <c r="C157" s="97">
        <v>5</v>
      </c>
      <c r="D157" s="63">
        <v>27</v>
      </c>
      <c r="E157" s="73">
        <v>41</v>
      </c>
      <c r="F157" s="74">
        <f>D157+E157</f>
        <v>68</v>
      </c>
      <c r="G157" s="73">
        <v>4</v>
      </c>
      <c r="H157" s="73">
        <v>3</v>
      </c>
      <c r="I157" s="98">
        <f>G157+H157</f>
        <v>7</v>
      </c>
      <c r="J157" s="63">
        <v>0</v>
      </c>
      <c r="K157" s="73">
        <v>0</v>
      </c>
      <c r="L157" s="98">
        <f>J157+K157</f>
        <v>0</v>
      </c>
      <c r="M157" s="63">
        <v>0</v>
      </c>
      <c r="N157" s="73">
        <v>1</v>
      </c>
      <c r="O157" s="98">
        <f>M157+N157</f>
        <v>1</v>
      </c>
      <c r="P157" s="63">
        <v>0</v>
      </c>
      <c r="Q157" s="73">
        <v>1</v>
      </c>
      <c r="R157" s="98">
        <f>P157+Q157</f>
        <v>1</v>
      </c>
      <c r="S157" s="63">
        <v>0</v>
      </c>
      <c r="T157" s="73">
        <v>0</v>
      </c>
      <c r="U157" s="74">
        <f>S157+T157</f>
        <v>0</v>
      </c>
      <c r="V157" s="73">
        <v>1</v>
      </c>
      <c r="W157" s="73">
        <v>0</v>
      </c>
      <c r="X157" s="98">
        <f>V157+W157</f>
        <v>1</v>
      </c>
      <c r="Y157" s="63">
        <v>4</v>
      </c>
      <c r="Z157" s="73">
        <v>2</v>
      </c>
      <c r="AA157" s="74">
        <f>Y157+Z157</f>
        <v>6</v>
      </c>
      <c r="AB157" s="101">
        <f t="shared" ref="AB157" si="177">D157+G157+J157+M157+P157+S157+V157+Y157</f>
        <v>36</v>
      </c>
      <c r="AC157" s="101">
        <f t="shared" ref="AC157" si="178">E157+H157+K157+N157+Q157+T157+W157+Z157</f>
        <v>48</v>
      </c>
      <c r="AD157" s="77">
        <f>F157+I157+L157+O157+R157+U157+X157+AA157</f>
        <v>84</v>
      </c>
    </row>
    <row r="158" spans="1:30" x14ac:dyDescent="0.25">
      <c r="A158" s="71"/>
      <c r="B158" s="72"/>
      <c r="C158" s="72"/>
      <c r="D158" s="82"/>
      <c r="E158" s="83"/>
      <c r="F158" s="84"/>
      <c r="G158" s="85"/>
      <c r="H158" s="85"/>
      <c r="I158" s="85"/>
      <c r="J158" s="82"/>
      <c r="K158" s="83"/>
      <c r="L158" s="84"/>
      <c r="M158" s="82"/>
      <c r="N158" s="85"/>
      <c r="O158" s="85"/>
      <c r="P158" s="82"/>
      <c r="Q158" s="85"/>
      <c r="R158" s="85"/>
      <c r="S158" s="82"/>
      <c r="T158" s="83"/>
      <c r="U158" s="84"/>
      <c r="V158" s="85"/>
      <c r="W158" s="85"/>
      <c r="X158" s="85"/>
      <c r="Y158" s="82"/>
      <c r="Z158" s="83"/>
      <c r="AA158" s="84"/>
      <c r="AB158" s="88"/>
      <c r="AC158" s="88"/>
      <c r="AD158" s="87"/>
    </row>
    <row r="159" spans="1:30" s="1" customFormat="1" x14ac:dyDescent="0.25">
      <c r="A159" s="71" t="s">
        <v>37</v>
      </c>
      <c r="B159" s="72">
        <v>3400</v>
      </c>
      <c r="C159" s="72">
        <v>5</v>
      </c>
      <c r="D159" s="63">
        <v>16</v>
      </c>
      <c r="E159" s="73">
        <v>6</v>
      </c>
      <c r="F159" s="74">
        <f>D159+E159</f>
        <v>22</v>
      </c>
      <c r="G159" s="71">
        <v>0</v>
      </c>
      <c r="H159" s="71">
        <v>1</v>
      </c>
      <c r="I159" s="99">
        <f>G159+H159</f>
        <v>1</v>
      </c>
      <c r="J159" s="63">
        <v>0</v>
      </c>
      <c r="K159" s="73">
        <v>0</v>
      </c>
      <c r="L159" s="98">
        <f>J159+K159</f>
        <v>0</v>
      </c>
      <c r="M159" s="63">
        <v>1</v>
      </c>
      <c r="N159" s="71">
        <v>0</v>
      </c>
      <c r="O159" s="99">
        <f>M159+N159</f>
        <v>1</v>
      </c>
      <c r="P159" s="63">
        <v>0</v>
      </c>
      <c r="Q159" s="71">
        <v>0</v>
      </c>
      <c r="R159" s="99">
        <f>P159+Q159</f>
        <v>0</v>
      </c>
      <c r="S159" s="63">
        <v>0</v>
      </c>
      <c r="T159" s="73">
        <v>0</v>
      </c>
      <c r="U159" s="74">
        <f>S159+T159</f>
        <v>0</v>
      </c>
      <c r="V159" s="71">
        <v>0</v>
      </c>
      <c r="W159" s="71">
        <v>0</v>
      </c>
      <c r="X159" s="99">
        <f>V159+W159</f>
        <v>0</v>
      </c>
      <c r="Y159" s="63">
        <v>0</v>
      </c>
      <c r="Z159" s="73">
        <v>0</v>
      </c>
      <c r="AA159" s="74">
        <f>Y159+Z159</f>
        <v>0</v>
      </c>
      <c r="AB159" s="107">
        <f t="shared" ref="AB159" si="179">D159+G159+J159+M159+P159+S159+V159+Y159</f>
        <v>17</v>
      </c>
      <c r="AC159" s="107">
        <f t="shared" ref="AC159" si="180">E159+H159+K159+N159+Q159+T159+W159+Z159</f>
        <v>7</v>
      </c>
      <c r="AD159" s="77">
        <f>F159+I159+L159+O159+R159+U159+X159+AA159</f>
        <v>24</v>
      </c>
    </row>
    <row r="160" spans="1:30" x14ac:dyDescent="0.25">
      <c r="A160" s="73"/>
      <c r="B160" s="97"/>
      <c r="C160" s="97"/>
      <c r="D160" s="82"/>
      <c r="E160" s="83"/>
      <c r="F160" s="84"/>
      <c r="G160" s="83"/>
      <c r="H160" s="83"/>
      <c r="I160" s="83"/>
      <c r="J160" s="82"/>
      <c r="K160" s="83"/>
      <c r="L160" s="84"/>
      <c r="M160" s="82"/>
      <c r="N160" s="83"/>
      <c r="O160" s="83"/>
      <c r="P160" s="82"/>
      <c r="Q160" s="83"/>
      <c r="R160" s="83"/>
      <c r="S160" s="82"/>
      <c r="T160" s="83"/>
      <c r="U160" s="84"/>
      <c r="V160" s="83"/>
      <c r="W160" s="83"/>
      <c r="X160" s="83"/>
      <c r="Y160" s="82"/>
      <c r="Z160" s="83"/>
      <c r="AA160" s="84"/>
      <c r="AB160" s="86"/>
      <c r="AC160" s="86"/>
      <c r="AD160" s="87"/>
    </row>
    <row r="161" spans="1:30" s="1" customFormat="1" x14ac:dyDescent="0.25">
      <c r="A161" s="71" t="s">
        <v>36</v>
      </c>
      <c r="B161" s="72">
        <v>3806</v>
      </c>
      <c r="C161" s="72">
        <v>5</v>
      </c>
      <c r="D161" s="63">
        <v>2</v>
      </c>
      <c r="E161" s="73">
        <v>10</v>
      </c>
      <c r="F161" s="74">
        <f>D161+E161</f>
        <v>12</v>
      </c>
      <c r="G161" s="71">
        <v>0</v>
      </c>
      <c r="H161" s="71">
        <v>0</v>
      </c>
      <c r="I161" s="99">
        <f>G161+H161</f>
        <v>0</v>
      </c>
      <c r="J161" s="63">
        <v>0</v>
      </c>
      <c r="K161" s="73">
        <v>0</v>
      </c>
      <c r="L161" s="98">
        <f>J161+K161</f>
        <v>0</v>
      </c>
      <c r="M161" s="63">
        <v>0</v>
      </c>
      <c r="N161" s="71">
        <v>0</v>
      </c>
      <c r="O161" s="99">
        <f>M161+N161</f>
        <v>0</v>
      </c>
      <c r="P161" s="63">
        <v>0</v>
      </c>
      <c r="Q161" s="71">
        <v>0</v>
      </c>
      <c r="R161" s="99">
        <f>P161+Q161</f>
        <v>0</v>
      </c>
      <c r="S161" s="63">
        <v>0</v>
      </c>
      <c r="T161" s="73">
        <v>0</v>
      </c>
      <c r="U161" s="74">
        <f>S161+T161</f>
        <v>0</v>
      </c>
      <c r="V161" s="71">
        <v>0</v>
      </c>
      <c r="W161" s="71">
        <v>0</v>
      </c>
      <c r="X161" s="99">
        <f>V161+W161</f>
        <v>0</v>
      </c>
      <c r="Y161" s="63">
        <v>0</v>
      </c>
      <c r="Z161" s="73">
        <v>1</v>
      </c>
      <c r="AA161" s="74">
        <f>Y161+Z161</f>
        <v>1</v>
      </c>
      <c r="AB161" s="107">
        <f t="shared" ref="AB161" si="181">D161+G161+J161+M161+P161+S161+V161+Y161</f>
        <v>2</v>
      </c>
      <c r="AC161" s="107">
        <f t="shared" ref="AC161" si="182">E161+H161+K161+N161+Q161+T161+W161+Z161</f>
        <v>11</v>
      </c>
      <c r="AD161" s="77">
        <f>F161+I161+L161+O161+R161+U161+X161+AA161</f>
        <v>13</v>
      </c>
    </row>
    <row r="162" spans="1:30" ht="13.8" thickBot="1" x14ac:dyDescent="0.3">
      <c r="A162" s="64"/>
      <c r="B162" s="72"/>
      <c r="C162" s="72"/>
      <c r="D162" s="82"/>
      <c r="E162" s="83"/>
      <c r="F162" s="84"/>
      <c r="G162" s="85"/>
      <c r="H162" s="85"/>
      <c r="I162" s="85"/>
      <c r="J162" s="82"/>
      <c r="K162" s="83"/>
      <c r="L162" s="84"/>
      <c r="M162" s="82"/>
      <c r="N162" s="85"/>
      <c r="O162" s="85"/>
      <c r="P162" s="82"/>
      <c r="Q162" s="85"/>
      <c r="R162" s="85"/>
      <c r="S162" s="82"/>
      <c r="T162" s="83"/>
      <c r="U162" s="84"/>
      <c r="V162" s="85"/>
      <c r="W162" s="85"/>
      <c r="X162" s="85"/>
      <c r="Y162" s="82"/>
      <c r="Z162" s="83"/>
      <c r="AA162" s="84"/>
      <c r="AB162" s="88"/>
      <c r="AC162" s="88"/>
      <c r="AD162" s="87"/>
    </row>
    <row r="163" spans="1:30" s="1" customFormat="1" ht="13.8" thickBot="1" x14ac:dyDescent="0.3">
      <c r="A163" s="135" t="s">
        <v>35</v>
      </c>
      <c r="B163" s="132"/>
      <c r="C163" s="132"/>
      <c r="D163" s="131">
        <f t="shared" ref="D163:AA163" si="183">SUBTOTAL(9,D141:D162)</f>
        <v>108</v>
      </c>
      <c r="E163" s="133">
        <f t="shared" si="183"/>
        <v>170</v>
      </c>
      <c r="F163" s="136">
        <f t="shared" si="183"/>
        <v>278</v>
      </c>
      <c r="G163" s="133">
        <f t="shared" si="183"/>
        <v>11</v>
      </c>
      <c r="H163" s="133">
        <f t="shared" si="183"/>
        <v>12</v>
      </c>
      <c r="I163" s="136">
        <f t="shared" si="183"/>
        <v>23</v>
      </c>
      <c r="J163" s="131">
        <f t="shared" si="183"/>
        <v>1</v>
      </c>
      <c r="K163" s="133">
        <f t="shared" si="183"/>
        <v>1</v>
      </c>
      <c r="L163" s="136">
        <f t="shared" si="183"/>
        <v>2</v>
      </c>
      <c r="M163" s="131">
        <f t="shared" si="183"/>
        <v>5</v>
      </c>
      <c r="N163" s="133">
        <f t="shared" si="183"/>
        <v>6</v>
      </c>
      <c r="O163" s="133">
        <f t="shared" si="183"/>
        <v>11</v>
      </c>
      <c r="P163" s="131">
        <f t="shared" si="183"/>
        <v>2</v>
      </c>
      <c r="Q163" s="133">
        <f t="shared" si="183"/>
        <v>2</v>
      </c>
      <c r="R163" s="133">
        <f t="shared" si="183"/>
        <v>4</v>
      </c>
      <c r="S163" s="131">
        <f t="shared" ref="S163:U163" si="184">SUBTOTAL(9,S141:S162)</f>
        <v>0</v>
      </c>
      <c r="T163" s="133">
        <f t="shared" si="184"/>
        <v>0</v>
      </c>
      <c r="U163" s="136">
        <f t="shared" si="184"/>
        <v>0</v>
      </c>
      <c r="V163" s="133">
        <f t="shared" si="183"/>
        <v>6</v>
      </c>
      <c r="W163" s="133">
        <f t="shared" si="183"/>
        <v>2</v>
      </c>
      <c r="X163" s="136">
        <f t="shared" si="183"/>
        <v>8</v>
      </c>
      <c r="Y163" s="131">
        <f t="shared" si="183"/>
        <v>11</v>
      </c>
      <c r="Z163" s="133">
        <f t="shared" si="183"/>
        <v>16</v>
      </c>
      <c r="AA163" s="136">
        <f t="shared" si="183"/>
        <v>27</v>
      </c>
      <c r="AB163" s="137">
        <f>AB161+AB159+AB157+AB155+AB153+AB151+AB149+AB145</f>
        <v>144</v>
      </c>
      <c r="AC163" s="137">
        <f>AC161+AC159+AC157+AC155+AC153+AC151+AC149+AC145</f>
        <v>209</v>
      </c>
      <c r="AD163" s="134">
        <f>AD161+AD159+AD157+AD155+AD153+AD151+AD149+AD145</f>
        <v>353</v>
      </c>
    </row>
    <row r="164" spans="1:30" s="7" customFormat="1" ht="13.8" thickBot="1" x14ac:dyDescent="0.3">
      <c r="A164" s="89"/>
      <c r="B164" s="79"/>
      <c r="C164" s="79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138"/>
      <c r="AC164" s="138"/>
      <c r="AD164" s="139"/>
    </row>
    <row r="165" spans="1:30" s="1" customFormat="1" ht="13.8" thickBot="1" x14ac:dyDescent="0.3">
      <c r="A165" s="213" t="s">
        <v>34</v>
      </c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5"/>
    </row>
    <row r="166" spans="1:30" x14ac:dyDescent="0.25">
      <c r="A166" s="64"/>
      <c r="B166" s="72"/>
      <c r="C166" s="72"/>
      <c r="D166" s="82"/>
      <c r="E166" s="83"/>
      <c r="F166" s="84"/>
      <c r="G166" s="85"/>
      <c r="H166" s="85"/>
      <c r="I166" s="85"/>
      <c r="J166" s="82"/>
      <c r="K166" s="83"/>
      <c r="L166" s="84"/>
      <c r="M166" s="82"/>
      <c r="N166" s="85"/>
      <c r="O166" s="85"/>
      <c r="P166" s="82"/>
      <c r="Q166" s="85"/>
      <c r="R166" s="85"/>
      <c r="S166" s="82"/>
      <c r="T166" s="83"/>
      <c r="U166" s="84"/>
      <c r="V166" s="85"/>
      <c r="W166" s="85"/>
      <c r="X166" s="85"/>
      <c r="Y166" s="82"/>
      <c r="Z166" s="83"/>
      <c r="AA166" s="84"/>
      <c r="AB166" s="88"/>
      <c r="AC166" s="88"/>
      <c r="AD166" s="87"/>
    </row>
    <row r="167" spans="1:30" s="1" customFormat="1" x14ac:dyDescent="0.25">
      <c r="A167" s="64" t="s">
        <v>33</v>
      </c>
      <c r="B167" s="72">
        <v>4320</v>
      </c>
      <c r="C167" s="72">
        <v>5</v>
      </c>
      <c r="D167" s="63">
        <v>51</v>
      </c>
      <c r="E167" s="73">
        <v>16</v>
      </c>
      <c r="F167" s="74">
        <f>D167+E167</f>
        <v>67</v>
      </c>
      <c r="G167" s="71">
        <v>8</v>
      </c>
      <c r="H167" s="71">
        <v>1</v>
      </c>
      <c r="I167" s="99">
        <f>G167+H167</f>
        <v>9</v>
      </c>
      <c r="J167" s="63">
        <v>0</v>
      </c>
      <c r="K167" s="73">
        <v>0</v>
      </c>
      <c r="L167" s="99">
        <f>J167+K167</f>
        <v>0</v>
      </c>
      <c r="M167" s="63">
        <v>1</v>
      </c>
      <c r="N167" s="71">
        <v>1</v>
      </c>
      <c r="O167" s="99">
        <f>M167+N167</f>
        <v>2</v>
      </c>
      <c r="P167" s="63">
        <v>2</v>
      </c>
      <c r="Q167" s="71">
        <v>0</v>
      </c>
      <c r="R167" s="99">
        <f>P167+Q167</f>
        <v>2</v>
      </c>
      <c r="S167" s="63">
        <v>0</v>
      </c>
      <c r="T167" s="73">
        <v>0</v>
      </c>
      <c r="U167" s="74">
        <f>S167+T167</f>
        <v>0</v>
      </c>
      <c r="V167" s="71">
        <v>0</v>
      </c>
      <c r="W167" s="71">
        <v>0</v>
      </c>
      <c r="X167" s="74">
        <f>V167+W167</f>
        <v>0</v>
      </c>
      <c r="Y167" s="63">
        <v>3</v>
      </c>
      <c r="Z167" s="73">
        <v>0</v>
      </c>
      <c r="AA167" s="74">
        <f>Y167+Z167</f>
        <v>3</v>
      </c>
      <c r="AB167" s="107">
        <f t="shared" ref="AB167:AB169" si="185">D167+G167+J167+M167+P167+S167+V167+Y167</f>
        <v>65</v>
      </c>
      <c r="AC167" s="107">
        <f t="shared" ref="AC167:AC169" si="186">E167+H167+K167+N167+Q167+T167+W167+Z167</f>
        <v>18</v>
      </c>
      <c r="AD167" s="77">
        <f t="shared" ref="AD167:AD168" si="187">F167+I167+L167+O167+R167+U167+X167+AA167</f>
        <v>83</v>
      </c>
    </row>
    <row r="168" spans="1:30" s="1" customFormat="1" ht="13.8" thickBot="1" x14ac:dyDescent="0.3">
      <c r="A168" s="64" t="s">
        <v>32</v>
      </c>
      <c r="B168" s="72">
        <v>4330</v>
      </c>
      <c r="C168" s="72">
        <v>5</v>
      </c>
      <c r="D168" s="63">
        <v>1</v>
      </c>
      <c r="E168" s="73">
        <v>0</v>
      </c>
      <c r="F168" s="74">
        <f>D168+E168</f>
        <v>1</v>
      </c>
      <c r="G168" s="71">
        <v>0</v>
      </c>
      <c r="H168" s="71">
        <v>0</v>
      </c>
      <c r="I168" s="99">
        <f>G168+H168</f>
        <v>0</v>
      </c>
      <c r="J168" s="63">
        <v>0</v>
      </c>
      <c r="K168" s="73">
        <v>0</v>
      </c>
      <c r="L168" s="74">
        <f>J168+K168</f>
        <v>0</v>
      </c>
      <c r="M168" s="63">
        <v>0</v>
      </c>
      <c r="N168" s="71">
        <v>0</v>
      </c>
      <c r="O168" s="99">
        <f>M168+N168</f>
        <v>0</v>
      </c>
      <c r="P168" s="63">
        <v>0</v>
      </c>
      <c r="Q168" s="71">
        <v>0</v>
      </c>
      <c r="R168" s="99">
        <f>P168+Q168</f>
        <v>0</v>
      </c>
      <c r="S168" s="63">
        <v>0</v>
      </c>
      <c r="T168" s="73">
        <v>0</v>
      </c>
      <c r="U168" s="74">
        <f>S168+T168</f>
        <v>0</v>
      </c>
      <c r="V168" s="71">
        <v>0</v>
      </c>
      <c r="W168" s="71">
        <v>0</v>
      </c>
      <c r="X168" s="99">
        <f>V168+W168</f>
        <v>0</v>
      </c>
      <c r="Y168" s="63">
        <v>0</v>
      </c>
      <c r="Z168" s="73">
        <v>0</v>
      </c>
      <c r="AA168" s="74">
        <f>Y168+Z168</f>
        <v>0</v>
      </c>
      <c r="AB168" s="107">
        <f t="shared" si="185"/>
        <v>1</v>
      </c>
      <c r="AC168" s="107">
        <f t="shared" si="186"/>
        <v>0</v>
      </c>
      <c r="AD168" s="77">
        <f t="shared" si="187"/>
        <v>1</v>
      </c>
    </row>
    <row r="169" spans="1:30" s="1" customFormat="1" ht="13.8" thickBot="1" x14ac:dyDescent="0.3">
      <c r="A169" s="89" t="s">
        <v>31</v>
      </c>
      <c r="B169" s="79"/>
      <c r="C169" s="79"/>
      <c r="D169" s="19">
        <f t="shared" ref="D169:AA169" si="188">SUBTOTAL(9,D167:D168)</f>
        <v>52</v>
      </c>
      <c r="E169" s="18">
        <f t="shared" si="188"/>
        <v>16</v>
      </c>
      <c r="F169" s="20">
        <f t="shared" si="188"/>
        <v>68</v>
      </c>
      <c r="G169" s="18">
        <f t="shared" si="188"/>
        <v>8</v>
      </c>
      <c r="H169" s="18">
        <f t="shared" si="188"/>
        <v>1</v>
      </c>
      <c r="I169" s="20">
        <f t="shared" si="188"/>
        <v>9</v>
      </c>
      <c r="J169" s="19">
        <f t="shared" si="188"/>
        <v>0</v>
      </c>
      <c r="K169" s="18">
        <f t="shared" si="188"/>
        <v>0</v>
      </c>
      <c r="L169" s="20">
        <f t="shared" si="188"/>
        <v>0</v>
      </c>
      <c r="M169" s="19">
        <f t="shared" si="188"/>
        <v>1</v>
      </c>
      <c r="N169" s="18">
        <f t="shared" si="188"/>
        <v>1</v>
      </c>
      <c r="O169" s="20">
        <f t="shared" si="188"/>
        <v>2</v>
      </c>
      <c r="P169" s="19">
        <f t="shared" si="188"/>
        <v>2</v>
      </c>
      <c r="Q169" s="18">
        <f t="shared" si="188"/>
        <v>0</v>
      </c>
      <c r="R169" s="20">
        <f t="shared" si="188"/>
        <v>2</v>
      </c>
      <c r="S169" s="19">
        <f t="shared" ref="S169:U169" si="189">SUBTOTAL(9,S167:S168)</f>
        <v>0</v>
      </c>
      <c r="T169" s="18">
        <f t="shared" si="189"/>
        <v>0</v>
      </c>
      <c r="U169" s="20">
        <f t="shared" si="189"/>
        <v>0</v>
      </c>
      <c r="V169" s="18">
        <f t="shared" si="188"/>
        <v>0</v>
      </c>
      <c r="W169" s="18">
        <f t="shared" si="188"/>
        <v>0</v>
      </c>
      <c r="X169" s="20">
        <f t="shared" si="188"/>
        <v>0</v>
      </c>
      <c r="Y169" s="19">
        <f t="shared" si="188"/>
        <v>3</v>
      </c>
      <c r="Z169" s="18">
        <f t="shared" si="188"/>
        <v>0</v>
      </c>
      <c r="AA169" s="20">
        <f t="shared" si="188"/>
        <v>3</v>
      </c>
      <c r="AB169" s="80">
        <f t="shared" si="185"/>
        <v>66</v>
      </c>
      <c r="AC169" s="80">
        <f t="shared" si="186"/>
        <v>18</v>
      </c>
      <c r="AD169" s="81">
        <f>SUBTOTAL(9,AD167:AD168)</f>
        <v>84</v>
      </c>
    </row>
    <row r="170" spans="1:30" x14ac:dyDescent="0.25">
      <c r="A170" s="64"/>
      <c r="B170" s="72"/>
      <c r="C170" s="72"/>
      <c r="D170" s="82"/>
      <c r="E170" s="83"/>
      <c r="F170" s="84"/>
      <c r="G170" s="85"/>
      <c r="H170" s="85"/>
      <c r="I170" s="85"/>
      <c r="J170" s="82"/>
      <c r="K170" s="83"/>
      <c r="L170" s="84"/>
      <c r="M170" s="82"/>
      <c r="N170" s="85"/>
      <c r="O170" s="85"/>
      <c r="P170" s="82"/>
      <c r="Q170" s="85"/>
      <c r="R170" s="85"/>
      <c r="S170" s="82"/>
      <c r="T170" s="83"/>
      <c r="U170" s="84"/>
      <c r="V170" s="85"/>
      <c r="W170" s="85"/>
      <c r="X170" s="85"/>
      <c r="Y170" s="82"/>
      <c r="Z170" s="83"/>
      <c r="AA170" s="84"/>
      <c r="AB170" s="88"/>
      <c r="AC170" s="88"/>
      <c r="AD170" s="87"/>
    </row>
    <row r="171" spans="1:30" s="1" customFormat="1" x14ac:dyDescent="0.25">
      <c r="A171" s="71" t="s">
        <v>30</v>
      </c>
      <c r="B171" s="72">
        <v>4120</v>
      </c>
      <c r="C171" s="72">
        <v>5</v>
      </c>
      <c r="D171" s="63">
        <v>153</v>
      </c>
      <c r="E171" s="73">
        <v>13</v>
      </c>
      <c r="F171" s="74">
        <f>D171+E171</f>
        <v>166</v>
      </c>
      <c r="G171" s="71">
        <v>2</v>
      </c>
      <c r="H171" s="71">
        <v>0</v>
      </c>
      <c r="I171" s="99">
        <f>G171+H171</f>
        <v>2</v>
      </c>
      <c r="J171" s="63">
        <v>1</v>
      </c>
      <c r="K171" s="73">
        <v>0</v>
      </c>
      <c r="L171" s="74">
        <f>J171+K171</f>
        <v>1</v>
      </c>
      <c r="M171" s="63">
        <v>5</v>
      </c>
      <c r="N171" s="71">
        <v>1</v>
      </c>
      <c r="O171" s="99">
        <f>M171+N171</f>
        <v>6</v>
      </c>
      <c r="P171" s="63">
        <v>2</v>
      </c>
      <c r="Q171" s="71">
        <v>0</v>
      </c>
      <c r="R171" s="99">
        <f>P171+Q171</f>
        <v>2</v>
      </c>
      <c r="S171" s="63">
        <v>0</v>
      </c>
      <c r="T171" s="73">
        <v>0</v>
      </c>
      <c r="U171" s="74">
        <f>S171+T171</f>
        <v>0</v>
      </c>
      <c r="V171" s="71">
        <v>1</v>
      </c>
      <c r="W171" s="71">
        <v>0</v>
      </c>
      <c r="X171" s="99">
        <f>V171+W171</f>
        <v>1</v>
      </c>
      <c r="Y171" s="63">
        <v>14</v>
      </c>
      <c r="Z171" s="73">
        <v>1</v>
      </c>
      <c r="AA171" s="74">
        <f>Y171+Z171</f>
        <v>15</v>
      </c>
      <c r="AB171" s="107">
        <f t="shared" ref="AB171" si="190">D171+G171+J171+M171+P171+S171+V171+Y171</f>
        <v>178</v>
      </c>
      <c r="AC171" s="107">
        <f t="shared" ref="AC171" si="191">E171+H171+K171+N171+Q171+T171+W171+Z171</f>
        <v>15</v>
      </c>
      <c r="AD171" s="77">
        <f>F171+I171+L171+O171+R171+U171+X171+AA171</f>
        <v>193</v>
      </c>
    </row>
    <row r="172" spans="1:30" s="1" customFormat="1" ht="13.8" thickBot="1" x14ac:dyDescent="0.3">
      <c r="A172" s="64"/>
      <c r="B172" s="72"/>
      <c r="C172" s="72"/>
      <c r="D172" s="63"/>
      <c r="E172" s="73"/>
      <c r="F172" s="103"/>
      <c r="G172" s="71"/>
      <c r="H172" s="71"/>
      <c r="I172" s="71"/>
      <c r="J172" s="63"/>
      <c r="K172" s="73"/>
      <c r="L172" s="103"/>
      <c r="M172" s="63"/>
      <c r="N172" s="71"/>
      <c r="O172" s="71"/>
      <c r="P172" s="63"/>
      <c r="Q172" s="71"/>
      <c r="R172" s="71"/>
      <c r="S172" s="63"/>
      <c r="T172" s="73"/>
      <c r="U172" s="103"/>
      <c r="V172" s="71"/>
      <c r="W172" s="71"/>
      <c r="X172" s="71"/>
      <c r="Y172" s="63"/>
      <c r="Z172" s="73"/>
      <c r="AA172" s="103"/>
      <c r="AB172" s="140"/>
      <c r="AC172" s="140"/>
      <c r="AD172" s="105"/>
    </row>
    <row r="173" spans="1:30" s="1" customFormat="1" ht="13.8" thickBot="1" x14ac:dyDescent="0.3">
      <c r="A173" s="141" t="s">
        <v>29</v>
      </c>
      <c r="B173" s="142"/>
      <c r="C173" s="142">
        <v>5</v>
      </c>
      <c r="D173" s="143">
        <f t="shared" ref="D173:AD173" si="192">D171+D167+D168</f>
        <v>205</v>
      </c>
      <c r="E173" s="141">
        <f t="shared" si="192"/>
        <v>29</v>
      </c>
      <c r="F173" s="141">
        <f t="shared" si="192"/>
        <v>234</v>
      </c>
      <c r="G173" s="143">
        <f t="shared" si="192"/>
        <v>10</v>
      </c>
      <c r="H173" s="141">
        <f t="shared" si="192"/>
        <v>1</v>
      </c>
      <c r="I173" s="141">
        <f t="shared" si="192"/>
        <v>11</v>
      </c>
      <c r="J173" s="143">
        <f t="shared" si="192"/>
        <v>1</v>
      </c>
      <c r="K173" s="141">
        <f t="shared" si="192"/>
        <v>0</v>
      </c>
      <c r="L173" s="141">
        <f t="shared" si="192"/>
        <v>1</v>
      </c>
      <c r="M173" s="143">
        <f t="shared" si="192"/>
        <v>6</v>
      </c>
      <c r="N173" s="141">
        <f t="shared" si="192"/>
        <v>2</v>
      </c>
      <c r="O173" s="141">
        <f t="shared" si="192"/>
        <v>8</v>
      </c>
      <c r="P173" s="143">
        <f t="shared" si="192"/>
        <v>4</v>
      </c>
      <c r="Q173" s="141">
        <f t="shared" si="192"/>
        <v>0</v>
      </c>
      <c r="R173" s="141">
        <f t="shared" si="192"/>
        <v>4</v>
      </c>
      <c r="S173" s="143">
        <f t="shared" ref="S173:U173" si="193">S171+S167+S168</f>
        <v>0</v>
      </c>
      <c r="T173" s="141">
        <f t="shared" si="193"/>
        <v>0</v>
      </c>
      <c r="U173" s="141">
        <f t="shared" si="193"/>
        <v>0</v>
      </c>
      <c r="V173" s="143">
        <f t="shared" si="192"/>
        <v>1</v>
      </c>
      <c r="W173" s="141">
        <f t="shared" si="192"/>
        <v>0</v>
      </c>
      <c r="X173" s="141">
        <f t="shared" si="192"/>
        <v>1</v>
      </c>
      <c r="Y173" s="143">
        <f t="shared" si="192"/>
        <v>17</v>
      </c>
      <c r="Z173" s="141">
        <f t="shared" si="192"/>
        <v>1</v>
      </c>
      <c r="AA173" s="141">
        <f t="shared" si="192"/>
        <v>18</v>
      </c>
      <c r="AB173" s="144">
        <f t="shared" si="192"/>
        <v>244</v>
      </c>
      <c r="AC173" s="141">
        <f t="shared" si="192"/>
        <v>33</v>
      </c>
      <c r="AD173" s="145">
        <f t="shared" si="192"/>
        <v>277</v>
      </c>
    </row>
    <row r="174" spans="1:30" s="7" customFormat="1" ht="13.8" thickBot="1" x14ac:dyDescent="0.3">
      <c r="A174" s="89"/>
      <c r="B174" s="79"/>
      <c r="C174" s="79"/>
      <c r="D174" s="146"/>
      <c r="E174" s="138"/>
      <c r="F174" s="139"/>
      <c r="G174" s="78"/>
      <c r="H174" s="138"/>
      <c r="I174" s="138"/>
      <c r="J174" s="89"/>
      <c r="K174" s="138"/>
      <c r="L174" s="138"/>
      <c r="M174" s="89"/>
      <c r="N174" s="138"/>
      <c r="O174" s="138"/>
      <c r="P174" s="89"/>
      <c r="Q174" s="138"/>
      <c r="R174" s="138"/>
      <c r="S174" s="89"/>
      <c r="T174" s="138"/>
      <c r="U174" s="139"/>
      <c r="V174" s="78"/>
      <c r="W174" s="138"/>
      <c r="X174" s="138"/>
      <c r="Y174" s="89"/>
      <c r="Z174" s="138"/>
      <c r="AA174" s="139"/>
      <c r="AB174" s="138"/>
      <c r="AC174" s="138"/>
      <c r="AD174" s="139"/>
    </row>
    <row r="175" spans="1:30" s="1" customFormat="1" ht="13.8" thickBot="1" x14ac:dyDescent="0.3">
      <c r="A175" s="210" t="s">
        <v>28</v>
      </c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2"/>
    </row>
    <row r="176" spans="1:30" x14ac:dyDescent="0.25">
      <c r="A176" s="64"/>
      <c r="B176" s="72"/>
      <c r="C176" s="72"/>
      <c r="D176" s="147"/>
      <c r="E176" s="148"/>
      <c r="F176" s="149"/>
      <c r="G176" s="150"/>
      <c r="H176" s="150"/>
      <c r="I176" s="150"/>
      <c r="J176" s="147"/>
      <c r="K176" s="148"/>
      <c r="L176" s="149"/>
      <c r="M176" s="147"/>
      <c r="N176" s="150"/>
      <c r="O176" s="150"/>
      <c r="P176" s="147"/>
      <c r="Q176" s="150"/>
      <c r="R176" s="150"/>
      <c r="S176" s="147"/>
      <c r="T176" s="148"/>
      <c r="U176" s="149"/>
      <c r="V176" s="150"/>
      <c r="W176" s="150"/>
      <c r="X176" s="150"/>
      <c r="Y176" s="147"/>
      <c r="Z176" s="148"/>
      <c r="AA176" s="149"/>
      <c r="AB176" s="151"/>
      <c r="AC176" s="151"/>
      <c r="AD176" s="152"/>
    </row>
    <row r="177" spans="1:30" s="1" customFormat="1" x14ac:dyDescent="0.25">
      <c r="A177" s="64" t="s">
        <v>27</v>
      </c>
      <c r="B177" s="65">
        <v>5020</v>
      </c>
      <c r="C177" s="65">
        <v>5</v>
      </c>
      <c r="D177" s="66">
        <v>0</v>
      </c>
      <c r="E177" s="67">
        <v>17</v>
      </c>
      <c r="F177" s="21">
        <f>D177+E177</f>
        <v>17</v>
      </c>
      <c r="G177" s="64">
        <v>0</v>
      </c>
      <c r="H177" s="64">
        <v>0</v>
      </c>
      <c r="I177" s="68">
        <f>G177+H177</f>
        <v>0</v>
      </c>
      <c r="J177" s="66">
        <v>0</v>
      </c>
      <c r="K177" s="67">
        <v>0</v>
      </c>
      <c r="L177" s="21">
        <f>J177+K177</f>
        <v>0</v>
      </c>
      <c r="M177" s="66">
        <v>0</v>
      </c>
      <c r="N177" s="64">
        <v>1</v>
      </c>
      <c r="O177" s="68">
        <f>M177+N177</f>
        <v>1</v>
      </c>
      <c r="P177" s="66">
        <v>0</v>
      </c>
      <c r="Q177" s="64">
        <v>0</v>
      </c>
      <c r="R177" s="68">
        <f>P177+Q177</f>
        <v>0</v>
      </c>
      <c r="S177" s="66">
        <v>0</v>
      </c>
      <c r="T177" s="67">
        <v>1</v>
      </c>
      <c r="U177" s="21">
        <f>S177+T177</f>
        <v>1</v>
      </c>
      <c r="V177" s="64">
        <v>0</v>
      </c>
      <c r="W177" s="64">
        <v>0</v>
      </c>
      <c r="X177" s="68">
        <f>V177+W177</f>
        <v>0</v>
      </c>
      <c r="Y177" s="66">
        <v>0</v>
      </c>
      <c r="Z177" s="67">
        <v>0</v>
      </c>
      <c r="AA177" s="21">
        <f>Y177+Z177</f>
        <v>0</v>
      </c>
      <c r="AB177" s="93">
        <f t="shared" ref="AB177:AB180" si="194">D177+G177+J177+M177+P177+S177+V177+Y177</f>
        <v>0</v>
      </c>
      <c r="AC177" s="93">
        <f t="shared" ref="AC177:AC180" si="195">E177+H177+K177+N177+Q177+T177+W177+Z177</f>
        <v>19</v>
      </c>
      <c r="AD177" s="122">
        <f t="shared" ref="AD177:AD179" si="196">F177+I177+L177+O177+R177+U177+X177+AA177</f>
        <v>19</v>
      </c>
    </row>
    <row r="178" spans="1:30" s="1" customFormat="1" x14ac:dyDescent="0.25">
      <c r="A178" s="64" t="s">
        <v>26</v>
      </c>
      <c r="B178" s="65">
        <v>5070</v>
      </c>
      <c r="C178" s="65">
        <v>5</v>
      </c>
      <c r="D178" s="66">
        <v>4</v>
      </c>
      <c r="E178" s="67">
        <v>22</v>
      </c>
      <c r="F178" s="21">
        <f>D178+E178</f>
        <v>26</v>
      </c>
      <c r="G178" s="64">
        <v>2</v>
      </c>
      <c r="H178" s="64">
        <v>0</v>
      </c>
      <c r="I178" s="21">
        <f>G178+H178</f>
        <v>2</v>
      </c>
      <c r="J178" s="66">
        <v>0</v>
      </c>
      <c r="K178" s="67">
        <v>0</v>
      </c>
      <c r="L178" s="21">
        <f>J178+K178</f>
        <v>0</v>
      </c>
      <c r="M178" s="66">
        <v>1</v>
      </c>
      <c r="N178" s="64">
        <v>6</v>
      </c>
      <c r="O178" s="21">
        <f>M178+N178</f>
        <v>7</v>
      </c>
      <c r="P178" s="66">
        <v>0</v>
      </c>
      <c r="Q178" s="64">
        <v>0</v>
      </c>
      <c r="R178" s="21">
        <f>P178+Q178</f>
        <v>0</v>
      </c>
      <c r="S178" s="66">
        <v>0</v>
      </c>
      <c r="T178" s="67">
        <v>0</v>
      </c>
      <c r="U178" s="21">
        <f>S178+T178</f>
        <v>0</v>
      </c>
      <c r="V178" s="64">
        <v>0</v>
      </c>
      <c r="W178" s="64">
        <v>0</v>
      </c>
      <c r="X178" s="21">
        <f>V178+W178</f>
        <v>0</v>
      </c>
      <c r="Y178" s="66">
        <v>0</v>
      </c>
      <c r="Z178" s="67">
        <v>2</v>
      </c>
      <c r="AA178" s="21">
        <f>Y178+Z178</f>
        <v>2</v>
      </c>
      <c r="AB178" s="93">
        <f t="shared" si="194"/>
        <v>7</v>
      </c>
      <c r="AC178" s="93">
        <f t="shared" si="195"/>
        <v>30</v>
      </c>
      <c r="AD178" s="122">
        <f t="shared" si="196"/>
        <v>37</v>
      </c>
    </row>
    <row r="179" spans="1:30" s="1" customFormat="1" ht="13.8" thickBot="1" x14ac:dyDescent="0.3">
      <c r="A179" s="64" t="s">
        <v>25</v>
      </c>
      <c r="B179" s="65">
        <v>5120</v>
      </c>
      <c r="C179" s="65">
        <v>5</v>
      </c>
      <c r="D179" s="66">
        <v>1</v>
      </c>
      <c r="E179" s="67">
        <v>9</v>
      </c>
      <c r="F179" s="21">
        <f>D179+E179</f>
        <v>10</v>
      </c>
      <c r="G179" s="64">
        <v>0</v>
      </c>
      <c r="H179" s="64">
        <v>0</v>
      </c>
      <c r="I179" s="68">
        <f>G179+H179</f>
        <v>0</v>
      </c>
      <c r="J179" s="66">
        <v>0</v>
      </c>
      <c r="K179" s="67">
        <v>0</v>
      </c>
      <c r="L179" s="21">
        <f>J179+K179</f>
        <v>0</v>
      </c>
      <c r="M179" s="66">
        <v>0</v>
      </c>
      <c r="N179" s="64">
        <v>1</v>
      </c>
      <c r="O179" s="68">
        <f>M179+N179</f>
        <v>1</v>
      </c>
      <c r="P179" s="66">
        <v>0</v>
      </c>
      <c r="Q179" s="64">
        <v>0</v>
      </c>
      <c r="R179" s="68">
        <f>P179+Q179</f>
        <v>0</v>
      </c>
      <c r="S179" s="66">
        <v>0</v>
      </c>
      <c r="T179" s="67">
        <v>0</v>
      </c>
      <c r="U179" s="21">
        <f>S179+T179</f>
        <v>0</v>
      </c>
      <c r="V179" s="64">
        <v>0</v>
      </c>
      <c r="W179" s="64">
        <v>0</v>
      </c>
      <c r="X179" s="68">
        <f>V179+W179</f>
        <v>0</v>
      </c>
      <c r="Y179" s="66">
        <v>0</v>
      </c>
      <c r="Z179" s="67">
        <v>2</v>
      </c>
      <c r="AA179" s="21">
        <f>Y179+Z179</f>
        <v>2</v>
      </c>
      <c r="AB179" s="93">
        <f t="shared" si="194"/>
        <v>1</v>
      </c>
      <c r="AC179" s="93">
        <f t="shared" si="195"/>
        <v>12</v>
      </c>
      <c r="AD179" s="122">
        <f t="shared" si="196"/>
        <v>13</v>
      </c>
    </row>
    <row r="180" spans="1:30" s="1" customFormat="1" ht="13.8" thickBot="1" x14ac:dyDescent="0.3">
      <c r="A180" s="89" t="s">
        <v>24</v>
      </c>
      <c r="B180" s="79"/>
      <c r="C180" s="79"/>
      <c r="D180" s="19">
        <f t="shared" ref="D180:AA180" si="197">SUBTOTAL(9,D177:D179)</f>
        <v>5</v>
      </c>
      <c r="E180" s="18">
        <f t="shared" si="197"/>
        <v>48</v>
      </c>
      <c r="F180" s="20">
        <f t="shared" si="197"/>
        <v>53</v>
      </c>
      <c r="G180" s="19">
        <f t="shared" si="197"/>
        <v>2</v>
      </c>
      <c r="H180" s="18">
        <f t="shared" si="197"/>
        <v>0</v>
      </c>
      <c r="I180" s="20">
        <f t="shared" si="197"/>
        <v>2</v>
      </c>
      <c r="J180" s="19">
        <f t="shared" si="197"/>
        <v>0</v>
      </c>
      <c r="K180" s="18">
        <f t="shared" si="197"/>
        <v>0</v>
      </c>
      <c r="L180" s="20">
        <f t="shared" si="197"/>
        <v>0</v>
      </c>
      <c r="M180" s="19">
        <f t="shared" si="197"/>
        <v>1</v>
      </c>
      <c r="N180" s="18">
        <f t="shared" si="197"/>
        <v>8</v>
      </c>
      <c r="O180" s="20">
        <f t="shared" si="197"/>
        <v>9</v>
      </c>
      <c r="P180" s="19">
        <f t="shared" si="197"/>
        <v>0</v>
      </c>
      <c r="Q180" s="18">
        <f t="shared" si="197"/>
        <v>0</v>
      </c>
      <c r="R180" s="20">
        <f t="shared" si="197"/>
        <v>0</v>
      </c>
      <c r="S180" s="19">
        <f t="shared" ref="S180:U180" si="198">SUBTOTAL(9,S177:S179)</f>
        <v>0</v>
      </c>
      <c r="T180" s="18">
        <f t="shared" si="198"/>
        <v>1</v>
      </c>
      <c r="U180" s="20">
        <f t="shared" si="198"/>
        <v>1</v>
      </c>
      <c r="V180" s="19">
        <f t="shared" si="197"/>
        <v>0</v>
      </c>
      <c r="W180" s="18">
        <f t="shared" si="197"/>
        <v>0</v>
      </c>
      <c r="X180" s="20">
        <f t="shared" si="197"/>
        <v>0</v>
      </c>
      <c r="Y180" s="19">
        <f t="shared" si="197"/>
        <v>0</v>
      </c>
      <c r="Z180" s="18">
        <f t="shared" si="197"/>
        <v>4</v>
      </c>
      <c r="AA180" s="20">
        <f t="shared" si="197"/>
        <v>4</v>
      </c>
      <c r="AB180" s="96">
        <f t="shared" si="194"/>
        <v>8</v>
      </c>
      <c r="AC180" s="80">
        <f t="shared" si="195"/>
        <v>61</v>
      </c>
      <c r="AD180" s="81">
        <f>SUBTOTAL(9,AD177:AD179)</f>
        <v>69</v>
      </c>
    </row>
    <row r="181" spans="1:30" x14ac:dyDescent="0.25">
      <c r="A181" s="73"/>
      <c r="B181" s="97"/>
      <c r="C181" s="97"/>
      <c r="D181" s="82"/>
      <c r="E181" s="83"/>
      <c r="F181" s="84"/>
      <c r="G181" s="83"/>
      <c r="H181" s="83"/>
      <c r="I181" s="83"/>
      <c r="J181" s="82"/>
      <c r="K181" s="83"/>
      <c r="L181" s="84"/>
      <c r="M181" s="82"/>
      <c r="N181" s="83"/>
      <c r="O181" s="83"/>
      <c r="P181" s="82"/>
      <c r="Q181" s="83"/>
      <c r="R181" s="83"/>
      <c r="S181" s="82"/>
      <c r="T181" s="83"/>
      <c r="U181" s="84"/>
      <c r="V181" s="83"/>
      <c r="W181" s="83"/>
      <c r="X181" s="83"/>
      <c r="Y181" s="82"/>
      <c r="Z181" s="83"/>
      <c r="AA181" s="84"/>
      <c r="AB181" s="86"/>
      <c r="AC181" s="86"/>
      <c r="AD181" s="87"/>
    </row>
    <row r="182" spans="1:30" s="9" customFormat="1" x14ac:dyDescent="0.25">
      <c r="A182" s="73" t="s">
        <v>23</v>
      </c>
      <c r="B182" s="97">
        <v>5140</v>
      </c>
      <c r="C182" s="97">
        <v>5</v>
      </c>
      <c r="D182" s="63">
        <v>2</v>
      </c>
      <c r="E182" s="73">
        <v>21</v>
      </c>
      <c r="F182" s="74">
        <f>D182+E182</f>
        <v>23</v>
      </c>
      <c r="G182" s="73">
        <v>0</v>
      </c>
      <c r="H182" s="73">
        <v>1</v>
      </c>
      <c r="I182" s="98">
        <f>G182+H182</f>
        <v>1</v>
      </c>
      <c r="J182" s="63">
        <v>0</v>
      </c>
      <c r="K182" s="73">
        <v>0</v>
      </c>
      <c r="L182" s="74">
        <f>J182+K182</f>
        <v>0</v>
      </c>
      <c r="M182" s="63">
        <v>1</v>
      </c>
      <c r="N182" s="73">
        <v>1</v>
      </c>
      <c r="O182" s="98">
        <f>M182+N182</f>
        <v>2</v>
      </c>
      <c r="P182" s="63">
        <v>0</v>
      </c>
      <c r="Q182" s="73">
        <v>0</v>
      </c>
      <c r="R182" s="98">
        <f>P182+Q182</f>
        <v>0</v>
      </c>
      <c r="S182" s="63">
        <v>0</v>
      </c>
      <c r="T182" s="73">
        <v>0</v>
      </c>
      <c r="U182" s="74">
        <f>S182+T182</f>
        <v>0</v>
      </c>
      <c r="V182" s="73">
        <v>1</v>
      </c>
      <c r="W182" s="73">
        <v>2</v>
      </c>
      <c r="X182" s="98">
        <f>V182+W182</f>
        <v>3</v>
      </c>
      <c r="Y182" s="63">
        <v>0</v>
      </c>
      <c r="Z182" s="73">
        <v>1</v>
      </c>
      <c r="AA182" s="74">
        <f>Y182+Z182</f>
        <v>1</v>
      </c>
      <c r="AB182" s="101">
        <f t="shared" ref="AB182" si="199">D182+G182+J182+M182+P182+S182+V182+Y182</f>
        <v>4</v>
      </c>
      <c r="AC182" s="101">
        <f t="shared" ref="AC182" si="200">E182+H182+K182+N182+Q182+T182+W182+Z182</f>
        <v>26</v>
      </c>
      <c r="AD182" s="77">
        <f>F182+I182+L182+O182+R182+U182+X182+AA182</f>
        <v>30</v>
      </c>
    </row>
    <row r="183" spans="1:30" x14ac:dyDescent="0.25">
      <c r="A183" s="73"/>
      <c r="B183" s="97"/>
      <c r="C183" s="97"/>
      <c r="D183" s="82"/>
      <c r="E183" s="83"/>
      <c r="F183" s="84"/>
      <c r="G183" s="83"/>
      <c r="H183" s="83"/>
      <c r="I183" s="83"/>
      <c r="J183" s="82"/>
      <c r="K183" s="83"/>
      <c r="L183" s="84"/>
      <c r="M183" s="82"/>
      <c r="N183" s="83"/>
      <c r="O183" s="83"/>
      <c r="P183" s="82"/>
      <c r="Q183" s="83"/>
      <c r="R183" s="83"/>
      <c r="S183" s="82"/>
      <c r="T183" s="83"/>
      <c r="U183" s="84"/>
      <c r="V183" s="83"/>
      <c r="W183" s="83"/>
      <c r="X183" s="83"/>
      <c r="Y183" s="82"/>
      <c r="Z183" s="83"/>
      <c r="AA183" s="84"/>
      <c r="AB183" s="86"/>
      <c r="AC183" s="86"/>
      <c r="AD183" s="87"/>
    </row>
    <row r="184" spans="1:30" s="1" customFormat="1" x14ac:dyDescent="0.25">
      <c r="A184" s="67" t="s">
        <v>22</v>
      </c>
      <c r="B184" s="118">
        <v>5180</v>
      </c>
      <c r="C184" s="118">
        <v>5</v>
      </c>
      <c r="D184" s="66"/>
      <c r="E184" s="67"/>
      <c r="F184" s="21">
        <f>D184+E184</f>
        <v>0</v>
      </c>
      <c r="G184" s="67"/>
      <c r="H184" s="67"/>
      <c r="I184" s="95">
        <f>G184+H184</f>
        <v>0</v>
      </c>
      <c r="J184" s="66"/>
      <c r="K184" s="67"/>
      <c r="L184" s="21">
        <f>J184+K184</f>
        <v>0</v>
      </c>
      <c r="M184" s="66"/>
      <c r="N184" s="67"/>
      <c r="O184" s="95">
        <f>M184+N184</f>
        <v>0</v>
      </c>
      <c r="P184" s="66"/>
      <c r="Q184" s="67"/>
      <c r="R184" s="95">
        <f>P184+Q184</f>
        <v>0</v>
      </c>
      <c r="S184" s="66">
        <v>0</v>
      </c>
      <c r="T184" s="67">
        <v>0</v>
      </c>
      <c r="U184" s="21">
        <f>S184+T184</f>
        <v>0</v>
      </c>
      <c r="V184" s="67"/>
      <c r="W184" s="67"/>
      <c r="X184" s="95">
        <f>V184+W184</f>
        <v>0</v>
      </c>
      <c r="Y184" s="66"/>
      <c r="Z184" s="67"/>
      <c r="AA184" s="21">
        <f>Y184+Z184</f>
        <v>0</v>
      </c>
      <c r="AB184" s="93">
        <f t="shared" ref="AB184:AB186" si="201">D184+G184+J184+M184+P184+S184+V184+Y184</f>
        <v>0</v>
      </c>
      <c r="AC184" s="93">
        <f t="shared" ref="AC184:AC186" si="202">E184+H184+K184+N184+Q184+T184+W184+Z184</f>
        <v>0</v>
      </c>
      <c r="AD184" s="122">
        <f t="shared" ref="AD184:AD185" si="203">F184+I184+L184+O184+R184+U184+X184+AA184</f>
        <v>0</v>
      </c>
    </row>
    <row r="185" spans="1:30" s="1" customFormat="1" ht="13.8" thickBot="1" x14ac:dyDescent="0.3">
      <c r="A185" s="67" t="s">
        <v>21</v>
      </c>
      <c r="B185" s="118">
        <v>5185</v>
      </c>
      <c r="C185" s="118">
        <v>5</v>
      </c>
      <c r="D185" s="66">
        <v>1</v>
      </c>
      <c r="E185" s="67">
        <v>3</v>
      </c>
      <c r="F185" s="21">
        <f>D185+E185</f>
        <v>4</v>
      </c>
      <c r="G185" s="67">
        <v>0</v>
      </c>
      <c r="H185" s="67">
        <v>0</v>
      </c>
      <c r="I185" s="95">
        <f>G185+H185</f>
        <v>0</v>
      </c>
      <c r="J185" s="66">
        <v>0</v>
      </c>
      <c r="K185" s="67">
        <v>0</v>
      </c>
      <c r="L185" s="21">
        <f>J185+K185</f>
        <v>0</v>
      </c>
      <c r="M185" s="66">
        <v>0</v>
      </c>
      <c r="N185" s="67">
        <v>1</v>
      </c>
      <c r="O185" s="95">
        <f>M185+N185</f>
        <v>1</v>
      </c>
      <c r="P185" s="66">
        <v>0</v>
      </c>
      <c r="Q185" s="67">
        <v>0</v>
      </c>
      <c r="R185" s="95">
        <f>P185+Q185</f>
        <v>0</v>
      </c>
      <c r="S185" s="66">
        <v>0</v>
      </c>
      <c r="T185" s="67">
        <v>0</v>
      </c>
      <c r="U185" s="21">
        <f>S185+T185</f>
        <v>0</v>
      </c>
      <c r="V185" s="67">
        <v>1</v>
      </c>
      <c r="W185" s="67">
        <v>0</v>
      </c>
      <c r="X185" s="95">
        <f>V185+W185</f>
        <v>1</v>
      </c>
      <c r="Y185" s="66">
        <v>0</v>
      </c>
      <c r="Z185" s="67">
        <v>0</v>
      </c>
      <c r="AA185" s="21">
        <f>Y185+Z185</f>
        <v>0</v>
      </c>
      <c r="AB185" s="93">
        <f t="shared" si="201"/>
        <v>2</v>
      </c>
      <c r="AC185" s="93">
        <f t="shared" si="202"/>
        <v>4</v>
      </c>
      <c r="AD185" s="122">
        <f t="shared" si="203"/>
        <v>6</v>
      </c>
    </row>
    <row r="186" spans="1:30" s="1" customFormat="1" ht="13.8" thickBot="1" x14ac:dyDescent="0.3">
      <c r="A186" s="78" t="s">
        <v>20</v>
      </c>
      <c r="B186" s="79"/>
      <c r="C186" s="79"/>
      <c r="D186" s="19">
        <f t="shared" ref="D186:AA186" si="204">SUBTOTAL(9,D184:D185)</f>
        <v>1</v>
      </c>
      <c r="E186" s="18">
        <f t="shared" si="204"/>
        <v>3</v>
      </c>
      <c r="F186" s="20">
        <f t="shared" si="204"/>
        <v>4</v>
      </c>
      <c r="G186" s="18">
        <f t="shared" si="204"/>
        <v>0</v>
      </c>
      <c r="H186" s="18">
        <f t="shared" si="204"/>
        <v>0</v>
      </c>
      <c r="I186" s="18">
        <f t="shared" si="204"/>
        <v>0</v>
      </c>
      <c r="J186" s="19">
        <f t="shared" si="204"/>
        <v>0</v>
      </c>
      <c r="K186" s="18">
        <f t="shared" si="204"/>
        <v>0</v>
      </c>
      <c r="L186" s="20">
        <f t="shared" si="204"/>
        <v>0</v>
      </c>
      <c r="M186" s="19">
        <f t="shared" si="204"/>
        <v>0</v>
      </c>
      <c r="N186" s="18">
        <f t="shared" si="204"/>
        <v>1</v>
      </c>
      <c r="O186" s="18">
        <f t="shared" si="204"/>
        <v>1</v>
      </c>
      <c r="P186" s="19">
        <f t="shared" si="204"/>
        <v>0</v>
      </c>
      <c r="Q186" s="18">
        <f t="shared" si="204"/>
        <v>0</v>
      </c>
      <c r="R186" s="18">
        <f t="shared" si="204"/>
        <v>0</v>
      </c>
      <c r="S186" s="19">
        <f t="shared" ref="S186:U186" si="205">SUBTOTAL(9,S184:S185)</f>
        <v>0</v>
      </c>
      <c r="T186" s="18">
        <f t="shared" si="205"/>
        <v>0</v>
      </c>
      <c r="U186" s="20">
        <f t="shared" si="205"/>
        <v>0</v>
      </c>
      <c r="V186" s="18">
        <f t="shared" si="204"/>
        <v>1</v>
      </c>
      <c r="W186" s="18">
        <f t="shared" si="204"/>
        <v>0</v>
      </c>
      <c r="X186" s="18">
        <f t="shared" si="204"/>
        <v>1</v>
      </c>
      <c r="Y186" s="19">
        <f t="shared" si="204"/>
        <v>0</v>
      </c>
      <c r="Z186" s="18">
        <f t="shared" si="204"/>
        <v>0</v>
      </c>
      <c r="AA186" s="20">
        <f t="shared" si="204"/>
        <v>0</v>
      </c>
      <c r="AB186" s="80">
        <f t="shared" si="201"/>
        <v>2</v>
      </c>
      <c r="AC186" s="80">
        <f t="shared" si="202"/>
        <v>4</v>
      </c>
      <c r="AD186" s="81">
        <f>SUBTOTAL(9,AD184:AD185)</f>
        <v>6</v>
      </c>
    </row>
    <row r="187" spans="1:30" x14ac:dyDescent="0.25">
      <c r="A187" s="73"/>
      <c r="B187" s="97"/>
      <c r="C187" s="97"/>
      <c r="D187" s="82"/>
      <c r="E187" s="83"/>
      <c r="F187" s="84"/>
      <c r="G187" s="83"/>
      <c r="H187" s="83"/>
      <c r="I187" s="83"/>
      <c r="J187" s="82"/>
      <c r="K187" s="83"/>
      <c r="L187" s="84"/>
      <c r="M187" s="82"/>
      <c r="N187" s="83"/>
      <c r="O187" s="83"/>
      <c r="P187" s="82"/>
      <c r="Q187" s="83"/>
      <c r="R187" s="83"/>
      <c r="S187" s="82"/>
      <c r="T187" s="83"/>
      <c r="U187" s="84"/>
      <c r="V187" s="83"/>
      <c r="W187" s="83"/>
      <c r="X187" s="83"/>
      <c r="Y187" s="82"/>
      <c r="Z187" s="83"/>
      <c r="AA187" s="84"/>
      <c r="AB187" s="86"/>
      <c r="AC187" s="86"/>
      <c r="AD187" s="87"/>
    </row>
    <row r="188" spans="1:30" s="9" customFormat="1" x14ac:dyDescent="0.25">
      <c r="A188" s="73" t="s">
        <v>19</v>
      </c>
      <c r="B188" s="97">
        <v>5160</v>
      </c>
      <c r="C188" s="97">
        <v>5</v>
      </c>
      <c r="D188" s="63">
        <v>7</v>
      </c>
      <c r="E188" s="73">
        <v>35</v>
      </c>
      <c r="F188" s="74">
        <f>D188+E188</f>
        <v>42</v>
      </c>
      <c r="G188" s="73">
        <v>2</v>
      </c>
      <c r="H188" s="73">
        <v>0</v>
      </c>
      <c r="I188" s="98">
        <f>G188+H188</f>
        <v>2</v>
      </c>
      <c r="J188" s="63">
        <v>0</v>
      </c>
      <c r="K188" s="73">
        <v>0</v>
      </c>
      <c r="L188" s="74">
        <f>J188+K188</f>
        <v>0</v>
      </c>
      <c r="M188" s="63">
        <v>0</v>
      </c>
      <c r="N188" s="73">
        <v>0</v>
      </c>
      <c r="O188" s="98">
        <f>M188+N188</f>
        <v>0</v>
      </c>
      <c r="P188" s="63">
        <v>0</v>
      </c>
      <c r="Q188" s="73">
        <v>1</v>
      </c>
      <c r="R188" s="98">
        <f>P188+Q188</f>
        <v>1</v>
      </c>
      <c r="S188" s="63">
        <v>0</v>
      </c>
      <c r="T188" s="73">
        <v>0</v>
      </c>
      <c r="U188" s="74">
        <f>S188+T188</f>
        <v>0</v>
      </c>
      <c r="V188" s="73">
        <v>1</v>
      </c>
      <c r="W188" s="73">
        <v>1</v>
      </c>
      <c r="X188" s="98">
        <f>V188+W188</f>
        <v>2</v>
      </c>
      <c r="Y188" s="63">
        <v>0</v>
      </c>
      <c r="Z188" s="73">
        <v>5</v>
      </c>
      <c r="AA188" s="74">
        <f>Y188+Z188</f>
        <v>5</v>
      </c>
      <c r="AB188" s="101">
        <f t="shared" ref="AB188" si="206">D188+G188+J188+M188+P188+S188+V188+Y188</f>
        <v>10</v>
      </c>
      <c r="AC188" s="101">
        <f t="shared" ref="AC188" si="207">E188+H188+K188+N188+Q188+T188+W188+Z188</f>
        <v>42</v>
      </c>
      <c r="AD188" s="77">
        <f>F188+I188+L188+O188+R188+U188+X188+AA188</f>
        <v>52</v>
      </c>
    </row>
    <row r="189" spans="1:30" x14ac:dyDescent="0.25">
      <c r="A189" s="64"/>
      <c r="B189" s="72"/>
      <c r="C189" s="72"/>
      <c r="D189" s="82"/>
      <c r="E189" s="83"/>
      <c r="F189" s="84"/>
      <c r="G189" s="85"/>
      <c r="H189" s="85"/>
      <c r="I189" s="85"/>
      <c r="J189" s="82"/>
      <c r="K189" s="83"/>
      <c r="L189" s="84"/>
      <c r="M189" s="82"/>
      <c r="N189" s="85"/>
      <c r="O189" s="85"/>
      <c r="P189" s="82"/>
      <c r="Q189" s="85"/>
      <c r="R189" s="85"/>
      <c r="S189" s="82"/>
      <c r="T189" s="83"/>
      <c r="U189" s="84"/>
      <c r="V189" s="85"/>
      <c r="W189" s="85"/>
      <c r="X189" s="85"/>
      <c r="Y189" s="82"/>
      <c r="Z189" s="83"/>
      <c r="AA189" s="84"/>
      <c r="AB189" s="88"/>
      <c r="AC189" s="88"/>
      <c r="AD189" s="87"/>
    </row>
    <row r="190" spans="1:30" x14ac:dyDescent="0.25">
      <c r="A190" s="73" t="s">
        <v>18</v>
      </c>
      <c r="B190" s="97"/>
      <c r="C190" s="97"/>
      <c r="D190" s="82"/>
      <c r="E190" s="83"/>
      <c r="F190" s="84"/>
      <c r="G190" s="83"/>
      <c r="H190" s="83"/>
      <c r="I190" s="83"/>
      <c r="J190" s="82"/>
      <c r="K190" s="83"/>
      <c r="L190" s="84"/>
      <c r="M190" s="83"/>
      <c r="N190" s="83"/>
      <c r="O190" s="83"/>
      <c r="P190" s="83"/>
      <c r="Q190" s="83"/>
      <c r="R190" s="83"/>
      <c r="S190" s="82"/>
      <c r="T190" s="83"/>
      <c r="U190" s="84"/>
      <c r="V190" s="83"/>
      <c r="W190" s="83"/>
      <c r="X190" s="83"/>
      <c r="Y190" s="82"/>
      <c r="Z190" s="83"/>
      <c r="AA190" s="84"/>
      <c r="AB190" s="153"/>
      <c r="AC190" s="86"/>
      <c r="AD190" s="87"/>
    </row>
    <row r="191" spans="1:30" s="1" customFormat="1" x14ac:dyDescent="0.25">
      <c r="A191" s="67" t="s">
        <v>17</v>
      </c>
      <c r="B191" s="118">
        <v>5040</v>
      </c>
      <c r="C191" s="154">
        <v>5</v>
      </c>
      <c r="D191" s="67">
        <v>1</v>
      </c>
      <c r="E191" s="67">
        <v>3</v>
      </c>
      <c r="F191" s="21">
        <f>D191+E191</f>
        <v>4</v>
      </c>
      <c r="G191" s="67">
        <v>0</v>
      </c>
      <c r="H191" s="67">
        <v>0</v>
      </c>
      <c r="I191" s="95">
        <f>G191+H191</f>
        <v>0</v>
      </c>
      <c r="J191" s="66">
        <v>0</v>
      </c>
      <c r="K191" s="67">
        <v>0</v>
      </c>
      <c r="L191" s="21">
        <f>J191+K191</f>
        <v>0</v>
      </c>
      <c r="M191" s="66">
        <v>0</v>
      </c>
      <c r="N191" s="67">
        <v>0</v>
      </c>
      <c r="O191" s="21">
        <f>M191+N191</f>
        <v>0</v>
      </c>
      <c r="P191" s="66">
        <v>1</v>
      </c>
      <c r="Q191" s="67">
        <v>0</v>
      </c>
      <c r="R191" s="21">
        <f>P191+Q191</f>
        <v>1</v>
      </c>
      <c r="S191" s="66">
        <v>0</v>
      </c>
      <c r="T191" s="67">
        <v>0</v>
      </c>
      <c r="U191" s="21">
        <f>S191+T191</f>
        <v>0</v>
      </c>
      <c r="V191" s="67">
        <v>0</v>
      </c>
      <c r="W191" s="67">
        <v>0</v>
      </c>
      <c r="X191" s="95">
        <f>V191+W191</f>
        <v>0</v>
      </c>
      <c r="Y191" s="66">
        <v>0</v>
      </c>
      <c r="Z191" s="67">
        <v>0</v>
      </c>
      <c r="AA191" s="21">
        <f>Y191+Z191</f>
        <v>0</v>
      </c>
      <c r="AB191" s="94">
        <f>D191+G191+J191+M191+P191+S191+V191+Y191</f>
        <v>2</v>
      </c>
      <c r="AC191" s="69">
        <f t="shared" ref="AC191:AC194" si="208">E191+H191+K191+N191+Q191+T191+W191+Z191</f>
        <v>3</v>
      </c>
      <c r="AD191" s="122">
        <f>F191+I191+L191+O191+R191+U191+X191+AA191</f>
        <v>5</v>
      </c>
    </row>
    <row r="192" spans="1:30" s="1" customFormat="1" x14ac:dyDescent="0.25">
      <c r="A192" s="67" t="s">
        <v>16</v>
      </c>
      <c r="B192" s="118">
        <v>5050</v>
      </c>
      <c r="C192" s="154">
        <v>5</v>
      </c>
      <c r="D192" s="67">
        <v>5</v>
      </c>
      <c r="E192" s="67">
        <v>8</v>
      </c>
      <c r="F192" s="21">
        <f>D192+E192</f>
        <v>13</v>
      </c>
      <c r="G192" s="67">
        <v>0</v>
      </c>
      <c r="H192" s="67">
        <v>0</v>
      </c>
      <c r="I192" s="95">
        <f>G192+H192</f>
        <v>0</v>
      </c>
      <c r="J192" s="66">
        <v>0</v>
      </c>
      <c r="K192" s="67">
        <v>0</v>
      </c>
      <c r="L192" s="21">
        <f>J192+K192</f>
        <v>0</v>
      </c>
      <c r="M192" s="67">
        <v>0</v>
      </c>
      <c r="N192" s="67">
        <v>0</v>
      </c>
      <c r="O192" s="21">
        <f>M192+N192</f>
        <v>0</v>
      </c>
      <c r="P192" s="67">
        <v>1</v>
      </c>
      <c r="Q192" s="67">
        <v>0</v>
      </c>
      <c r="R192" s="21">
        <f>P192+Q192</f>
        <v>1</v>
      </c>
      <c r="S192" s="66">
        <v>0</v>
      </c>
      <c r="T192" s="67">
        <v>0</v>
      </c>
      <c r="U192" s="21">
        <f>S192+T192</f>
        <v>0</v>
      </c>
      <c r="V192" s="67">
        <v>0</v>
      </c>
      <c r="W192" s="67">
        <v>1</v>
      </c>
      <c r="X192" s="95">
        <f>V192+W192</f>
        <v>1</v>
      </c>
      <c r="Y192" s="66">
        <v>0</v>
      </c>
      <c r="Z192" s="67">
        <v>1</v>
      </c>
      <c r="AA192" s="21">
        <f>Y192+Z192</f>
        <v>1</v>
      </c>
      <c r="AB192" s="94">
        <f t="shared" ref="AB192:AB194" si="209">D192+G192+J192+M192+P192+S192+V192+Y192</f>
        <v>6</v>
      </c>
      <c r="AC192" s="69">
        <f t="shared" si="208"/>
        <v>10</v>
      </c>
      <c r="AD192" s="122">
        <f t="shared" ref="AD192:AD193" si="210">F192+I192+L192+O192+R192+U192+X192+AA192</f>
        <v>16</v>
      </c>
    </row>
    <row r="193" spans="1:30" s="1" customFormat="1" ht="13.8" thickBot="1" x14ac:dyDescent="0.3">
      <c r="A193" s="67" t="s">
        <v>15</v>
      </c>
      <c r="B193" s="118">
        <v>5060</v>
      </c>
      <c r="C193" s="154">
        <v>5</v>
      </c>
      <c r="D193" s="67">
        <v>1</v>
      </c>
      <c r="E193" s="67">
        <v>0</v>
      </c>
      <c r="F193" s="21">
        <f>D193+E193</f>
        <v>1</v>
      </c>
      <c r="G193" s="67">
        <v>0</v>
      </c>
      <c r="H193" s="67">
        <v>0</v>
      </c>
      <c r="I193" s="95">
        <f>G193+H193</f>
        <v>0</v>
      </c>
      <c r="J193" s="66">
        <v>0</v>
      </c>
      <c r="K193" s="67">
        <v>0</v>
      </c>
      <c r="L193" s="21">
        <f>J193+K193</f>
        <v>0</v>
      </c>
      <c r="M193" s="67">
        <v>0</v>
      </c>
      <c r="N193" s="67">
        <v>0</v>
      </c>
      <c r="O193" s="95">
        <f>M193+N193</f>
        <v>0</v>
      </c>
      <c r="P193" s="67">
        <v>0</v>
      </c>
      <c r="Q193" s="67">
        <v>0</v>
      </c>
      <c r="R193" s="95">
        <f>P193+Q193</f>
        <v>0</v>
      </c>
      <c r="S193" s="66">
        <v>0</v>
      </c>
      <c r="T193" s="67">
        <v>0</v>
      </c>
      <c r="U193" s="21">
        <f>S193+T193</f>
        <v>0</v>
      </c>
      <c r="V193" s="67">
        <v>0</v>
      </c>
      <c r="W193" s="67">
        <v>0</v>
      </c>
      <c r="X193" s="95">
        <f>V193+W193</f>
        <v>0</v>
      </c>
      <c r="Y193" s="66">
        <v>0</v>
      </c>
      <c r="Z193" s="67">
        <v>0</v>
      </c>
      <c r="AA193" s="21">
        <f>Y193+Z193</f>
        <v>0</v>
      </c>
      <c r="AB193" s="94">
        <f t="shared" si="209"/>
        <v>1</v>
      </c>
      <c r="AC193" s="69">
        <f t="shared" si="208"/>
        <v>0</v>
      </c>
      <c r="AD193" s="122">
        <f t="shared" si="210"/>
        <v>1</v>
      </c>
    </row>
    <row r="194" spans="1:30" s="1" customFormat="1" ht="13.8" thickBot="1" x14ac:dyDescent="0.3">
      <c r="A194" s="78" t="s">
        <v>14</v>
      </c>
      <c r="B194" s="79"/>
      <c r="C194" s="79"/>
      <c r="D194" s="18">
        <f t="shared" ref="D194:AA194" si="211">SUBTOTAL(9,D191:D193)</f>
        <v>7</v>
      </c>
      <c r="E194" s="18">
        <f t="shared" si="211"/>
        <v>11</v>
      </c>
      <c r="F194" s="20">
        <f t="shared" si="211"/>
        <v>18</v>
      </c>
      <c r="G194" s="18">
        <f t="shared" si="211"/>
        <v>0</v>
      </c>
      <c r="H194" s="18">
        <f t="shared" si="211"/>
        <v>0</v>
      </c>
      <c r="I194" s="18">
        <f t="shared" si="211"/>
        <v>0</v>
      </c>
      <c r="J194" s="19">
        <f t="shared" si="211"/>
        <v>0</v>
      </c>
      <c r="K194" s="18">
        <f t="shared" si="211"/>
        <v>0</v>
      </c>
      <c r="L194" s="20">
        <f t="shared" si="211"/>
        <v>0</v>
      </c>
      <c r="M194" s="18">
        <f t="shared" si="211"/>
        <v>0</v>
      </c>
      <c r="N194" s="18">
        <f t="shared" si="211"/>
        <v>0</v>
      </c>
      <c r="O194" s="18">
        <f t="shared" si="211"/>
        <v>0</v>
      </c>
      <c r="P194" s="18">
        <f t="shared" si="211"/>
        <v>2</v>
      </c>
      <c r="Q194" s="18">
        <f t="shared" si="211"/>
        <v>0</v>
      </c>
      <c r="R194" s="18">
        <f t="shared" si="211"/>
        <v>2</v>
      </c>
      <c r="S194" s="19">
        <f t="shared" ref="S194:U194" si="212">SUBTOTAL(9,S191:S193)</f>
        <v>0</v>
      </c>
      <c r="T194" s="18">
        <f t="shared" si="212"/>
        <v>0</v>
      </c>
      <c r="U194" s="20">
        <f t="shared" si="212"/>
        <v>0</v>
      </c>
      <c r="V194" s="18">
        <f t="shared" si="211"/>
        <v>0</v>
      </c>
      <c r="W194" s="18">
        <f t="shared" si="211"/>
        <v>1</v>
      </c>
      <c r="X194" s="18">
        <f t="shared" si="211"/>
        <v>1</v>
      </c>
      <c r="Y194" s="19">
        <f t="shared" si="211"/>
        <v>0</v>
      </c>
      <c r="Z194" s="18">
        <f t="shared" si="211"/>
        <v>1</v>
      </c>
      <c r="AA194" s="20">
        <f t="shared" si="211"/>
        <v>1</v>
      </c>
      <c r="AB194" s="96">
        <f t="shared" si="209"/>
        <v>9</v>
      </c>
      <c r="AC194" s="80">
        <f t="shared" si="208"/>
        <v>13</v>
      </c>
      <c r="AD194" s="81">
        <f>SUBTOTAL(9,AD191:AD193)</f>
        <v>22</v>
      </c>
    </row>
    <row r="195" spans="1:30" ht="13.8" thickBot="1" x14ac:dyDescent="0.3">
      <c r="A195" s="73"/>
      <c r="B195" s="97"/>
      <c r="C195" s="97"/>
      <c r="D195" s="82"/>
      <c r="E195" s="83"/>
      <c r="F195" s="84"/>
      <c r="G195" s="83"/>
      <c r="H195" s="83"/>
      <c r="I195" s="83"/>
      <c r="J195" s="82"/>
      <c r="K195" s="83"/>
      <c r="L195" s="84"/>
      <c r="M195" s="83"/>
      <c r="N195" s="83"/>
      <c r="O195" s="83"/>
      <c r="P195" s="83"/>
      <c r="Q195" s="83"/>
      <c r="R195" s="83"/>
      <c r="S195" s="82"/>
      <c r="T195" s="83"/>
      <c r="U195" s="84"/>
      <c r="V195" s="83"/>
      <c r="W195" s="83"/>
      <c r="X195" s="83"/>
      <c r="Y195" s="82"/>
      <c r="Z195" s="83"/>
      <c r="AA195" s="84"/>
      <c r="AB195" s="153"/>
      <c r="AC195" s="86"/>
      <c r="AD195" s="87"/>
    </row>
    <row r="196" spans="1:30" s="1" customFormat="1" ht="13.8" thickBot="1" x14ac:dyDescent="0.3">
      <c r="A196" s="155" t="s">
        <v>13</v>
      </c>
      <c r="B196" s="156"/>
      <c r="C196" s="157">
        <v>5</v>
      </c>
      <c r="D196" s="155">
        <f t="shared" ref="D196:AD196" si="213">D177+D178+D179+D182+D184+D185+D188+D194</f>
        <v>22</v>
      </c>
      <c r="E196" s="158">
        <f t="shared" si="213"/>
        <v>118</v>
      </c>
      <c r="F196" s="159">
        <f t="shared" si="213"/>
        <v>140</v>
      </c>
      <c r="G196" s="155">
        <f t="shared" si="213"/>
        <v>4</v>
      </c>
      <c r="H196" s="158">
        <f t="shared" si="213"/>
        <v>1</v>
      </c>
      <c r="I196" s="159">
        <f t="shared" si="213"/>
        <v>5</v>
      </c>
      <c r="J196" s="155">
        <f t="shared" si="213"/>
        <v>0</v>
      </c>
      <c r="K196" s="158">
        <f t="shared" si="213"/>
        <v>0</v>
      </c>
      <c r="L196" s="159">
        <f t="shared" si="213"/>
        <v>0</v>
      </c>
      <c r="M196" s="155">
        <f t="shared" si="213"/>
        <v>2</v>
      </c>
      <c r="N196" s="158">
        <f t="shared" si="213"/>
        <v>10</v>
      </c>
      <c r="O196" s="159">
        <f t="shared" si="213"/>
        <v>12</v>
      </c>
      <c r="P196" s="155">
        <f t="shared" si="213"/>
        <v>2</v>
      </c>
      <c r="Q196" s="158">
        <f t="shared" si="213"/>
        <v>1</v>
      </c>
      <c r="R196" s="159">
        <f t="shared" si="213"/>
        <v>3</v>
      </c>
      <c r="S196" s="155">
        <f t="shared" ref="S196:U196" si="214">S177+S178+S179+S182+S184+S185+S188+S194</f>
        <v>0</v>
      </c>
      <c r="T196" s="158">
        <f t="shared" si="214"/>
        <v>1</v>
      </c>
      <c r="U196" s="159">
        <f t="shared" si="214"/>
        <v>1</v>
      </c>
      <c r="V196" s="155">
        <f t="shared" si="213"/>
        <v>3</v>
      </c>
      <c r="W196" s="158">
        <f t="shared" si="213"/>
        <v>4</v>
      </c>
      <c r="X196" s="159">
        <f t="shared" si="213"/>
        <v>7</v>
      </c>
      <c r="Y196" s="155">
        <f t="shared" si="213"/>
        <v>0</v>
      </c>
      <c r="Z196" s="158">
        <f t="shared" si="213"/>
        <v>11</v>
      </c>
      <c r="AA196" s="158">
        <f t="shared" si="213"/>
        <v>11</v>
      </c>
      <c r="AB196" s="155">
        <f t="shared" si="213"/>
        <v>33</v>
      </c>
      <c r="AC196" s="158">
        <f t="shared" si="213"/>
        <v>146</v>
      </c>
      <c r="AD196" s="159">
        <f t="shared" si="213"/>
        <v>179</v>
      </c>
    </row>
    <row r="197" spans="1:30" s="1" customFormat="1" ht="13.8" thickBot="1" x14ac:dyDescent="0.3">
      <c r="A197" s="73"/>
      <c r="B197" s="97"/>
      <c r="C197" s="97"/>
      <c r="D197" s="82"/>
      <c r="E197" s="83"/>
      <c r="F197" s="84"/>
      <c r="G197" s="83"/>
      <c r="H197" s="83"/>
      <c r="I197" s="83"/>
      <c r="J197" s="82"/>
      <c r="K197" s="83"/>
      <c r="L197" s="84"/>
      <c r="M197" s="83"/>
      <c r="N197" s="83"/>
      <c r="O197" s="83"/>
      <c r="P197" s="83"/>
      <c r="Q197" s="83"/>
      <c r="R197" s="83"/>
      <c r="S197" s="82"/>
      <c r="T197" s="83"/>
      <c r="U197" s="84"/>
      <c r="V197" s="83"/>
      <c r="W197" s="83"/>
      <c r="X197" s="83"/>
      <c r="Y197" s="82"/>
      <c r="Z197" s="83"/>
      <c r="AA197" s="84"/>
      <c r="AB197" s="153"/>
      <c r="AC197" s="86"/>
      <c r="AD197" s="87"/>
    </row>
    <row r="198" spans="1:30" s="1" customFormat="1" ht="13.8" thickBot="1" x14ac:dyDescent="0.3">
      <c r="A198" s="187" t="s">
        <v>12</v>
      </c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9"/>
    </row>
    <row r="199" spans="1:30" x14ac:dyDescent="0.25">
      <c r="A199" s="64"/>
      <c r="B199" s="72"/>
      <c r="C199" s="72"/>
      <c r="D199" s="82"/>
      <c r="E199" s="83"/>
      <c r="F199" s="84"/>
      <c r="G199" s="85"/>
      <c r="H199" s="85"/>
      <c r="I199" s="85"/>
      <c r="J199" s="82"/>
      <c r="K199" s="83"/>
      <c r="L199" s="84"/>
      <c r="M199" s="82"/>
      <c r="N199" s="85"/>
      <c r="O199" s="85"/>
      <c r="P199" s="82"/>
      <c r="Q199" s="85"/>
      <c r="R199" s="85"/>
      <c r="S199" s="82"/>
      <c r="T199" s="83"/>
      <c r="U199" s="84"/>
      <c r="V199" s="85"/>
      <c r="W199" s="85"/>
      <c r="X199" s="85"/>
      <c r="Y199" s="82"/>
      <c r="Z199" s="83"/>
      <c r="AA199" s="84"/>
      <c r="AB199" s="88"/>
      <c r="AC199" s="88"/>
      <c r="AD199" s="87"/>
    </row>
    <row r="200" spans="1:30" s="1" customFormat="1" x14ac:dyDescent="0.25">
      <c r="A200" s="73" t="s">
        <v>11</v>
      </c>
      <c r="B200" s="97">
        <v>6070</v>
      </c>
      <c r="C200" s="97">
        <v>5</v>
      </c>
      <c r="D200" s="63">
        <v>3</v>
      </c>
      <c r="E200" s="73">
        <v>1</v>
      </c>
      <c r="F200" s="74">
        <f>D200+E200</f>
        <v>4</v>
      </c>
      <c r="G200" s="73">
        <v>1</v>
      </c>
      <c r="H200" s="73">
        <v>0</v>
      </c>
      <c r="I200" s="74">
        <f>G200+H200</f>
        <v>1</v>
      </c>
      <c r="J200" s="63">
        <v>0</v>
      </c>
      <c r="K200" s="73">
        <v>0</v>
      </c>
      <c r="L200" s="74">
        <f>J200+K200</f>
        <v>0</v>
      </c>
      <c r="M200" s="63">
        <v>0</v>
      </c>
      <c r="N200" s="73">
        <v>0</v>
      </c>
      <c r="O200" s="74">
        <f>M200+N200</f>
        <v>0</v>
      </c>
      <c r="P200" s="63">
        <v>0</v>
      </c>
      <c r="Q200" s="73">
        <v>0</v>
      </c>
      <c r="R200" s="74">
        <f>P200+Q200</f>
        <v>0</v>
      </c>
      <c r="S200" s="63">
        <v>0</v>
      </c>
      <c r="T200" s="73">
        <v>0</v>
      </c>
      <c r="U200" s="74">
        <f>S200+T200</f>
        <v>0</v>
      </c>
      <c r="V200" s="73">
        <v>0</v>
      </c>
      <c r="W200" s="73">
        <v>0</v>
      </c>
      <c r="X200" s="74">
        <f>V200+W200</f>
        <v>0</v>
      </c>
      <c r="Y200" s="63">
        <v>0</v>
      </c>
      <c r="Z200" s="73">
        <v>0</v>
      </c>
      <c r="AA200" s="74">
        <f>Y200+Z200</f>
        <v>0</v>
      </c>
      <c r="AB200" s="100">
        <f>D200+G200+J200+M200+P200+S200+V200+Y200</f>
        <v>4</v>
      </c>
      <c r="AC200" s="101">
        <f t="shared" ref="AC200" si="215">E200+H200+K200+N200+Q200+T200+W200+Z200</f>
        <v>1</v>
      </c>
      <c r="AD200" s="77">
        <f>F200+I200+L200+O200+R200+U200+X200+AA200</f>
        <v>5</v>
      </c>
    </row>
    <row r="201" spans="1:30" x14ac:dyDescent="0.25">
      <c r="A201" s="67"/>
      <c r="B201" s="97"/>
      <c r="C201" s="97"/>
      <c r="D201" s="82"/>
      <c r="E201" s="83"/>
      <c r="F201" s="84"/>
      <c r="G201" s="83"/>
      <c r="H201" s="83"/>
      <c r="I201" s="83"/>
      <c r="J201" s="82"/>
      <c r="K201" s="83"/>
      <c r="L201" s="84"/>
      <c r="M201" s="82"/>
      <c r="N201" s="83"/>
      <c r="O201" s="83"/>
      <c r="P201" s="82"/>
      <c r="Q201" s="83"/>
      <c r="R201" s="83"/>
      <c r="S201" s="82"/>
      <c r="T201" s="83"/>
      <c r="U201" s="84"/>
      <c r="V201" s="83"/>
      <c r="W201" s="83"/>
      <c r="X201" s="83"/>
      <c r="Y201" s="82"/>
      <c r="Z201" s="83"/>
      <c r="AA201" s="84"/>
      <c r="AB201" s="86"/>
      <c r="AC201" s="86"/>
      <c r="AD201" s="87"/>
    </row>
    <row r="202" spans="1:30" s="1" customFormat="1" x14ac:dyDescent="0.25">
      <c r="A202" s="63" t="s">
        <v>10</v>
      </c>
      <c r="B202" s="97">
        <v>6020</v>
      </c>
      <c r="C202" s="97">
        <v>5</v>
      </c>
      <c r="D202" s="63">
        <v>109</v>
      </c>
      <c r="E202" s="73">
        <v>48</v>
      </c>
      <c r="F202" s="74">
        <f>D202+E202</f>
        <v>157</v>
      </c>
      <c r="G202" s="73">
        <v>3</v>
      </c>
      <c r="H202" s="73">
        <v>2</v>
      </c>
      <c r="I202" s="74">
        <f>G202+H202</f>
        <v>5</v>
      </c>
      <c r="J202" s="63">
        <v>1</v>
      </c>
      <c r="K202" s="73">
        <v>0</v>
      </c>
      <c r="L202" s="74">
        <f>J202+K202</f>
        <v>1</v>
      </c>
      <c r="M202" s="63">
        <v>9</v>
      </c>
      <c r="N202" s="73">
        <v>3</v>
      </c>
      <c r="O202" s="98">
        <f>M202+N202</f>
        <v>12</v>
      </c>
      <c r="P202" s="63">
        <v>4</v>
      </c>
      <c r="Q202" s="73">
        <v>0</v>
      </c>
      <c r="R202" s="98">
        <f>P202+Q202</f>
        <v>4</v>
      </c>
      <c r="S202" s="63">
        <v>0</v>
      </c>
      <c r="T202" s="73">
        <v>1</v>
      </c>
      <c r="U202" s="74">
        <f>S202+T202</f>
        <v>1</v>
      </c>
      <c r="V202" s="73">
        <v>1</v>
      </c>
      <c r="W202" s="73">
        <v>0</v>
      </c>
      <c r="X202" s="98">
        <f>V202+W202</f>
        <v>1</v>
      </c>
      <c r="Y202" s="63">
        <v>6</v>
      </c>
      <c r="Z202" s="73">
        <v>4</v>
      </c>
      <c r="AA202" s="74">
        <f>Y202+Z202</f>
        <v>10</v>
      </c>
      <c r="AB202" s="101">
        <f>D202+G202+J202+M202+P202+S202+V202+Y202</f>
        <v>133</v>
      </c>
      <c r="AC202" s="101">
        <f t="shared" ref="AC202" si="216">E202+H202+K202+N202+Q202+T202+W202+Z202</f>
        <v>58</v>
      </c>
      <c r="AD202" s="77">
        <f>F202+I202+L202+O202+R202+U202+X202+AA202</f>
        <v>191</v>
      </c>
    </row>
    <row r="203" spans="1:30" s="7" customFormat="1" x14ac:dyDescent="0.25">
      <c r="A203" s="73"/>
      <c r="B203" s="97"/>
      <c r="C203" s="97"/>
      <c r="D203" s="82"/>
      <c r="E203" s="83"/>
      <c r="F203" s="84"/>
      <c r="G203" s="83"/>
      <c r="H203" s="83"/>
      <c r="I203" s="83"/>
      <c r="J203" s="82"/>
      <c r="K203" s="83"/>
      <c r="L203" s="84"/>
      <c r="M203" s="82"/>
      <c r="N203" s="83"/>
      <c r="O203" s="83"/>
      <c r="P203" s="82"/>
      <c r="Q203" s="83"/>
      <c r="R203" s="83"/>
      <c r="S203" s="82"/>
      <c r="T203" s="83"/>
      <c r="U203" s="84"/>
      <c r="V203" s="83"/>
      <c r="W203" s="83"/>
      <c r="X203" s="83"/>
      <c r="Y203" s="82"/>
      <c r="Z203" s="83"/>
      <c r="AA203" s="84"/>
      <c r="AB203" s="86"/>
      <c r="AC203" s="86"/>
      <c r="AD203" s="87"/>
    </row>
    <row r="204" spans="1:30" s="9" customFormat="1" x14ac:dyDescent="0.25">
      <c r="A204" s="63" t="s">
        <v>9</v>
      </c>
      <c r="B204" s="97" t="s">
        <v>8</v>
      </c>
      <c r="C204" s="160">
        <v>5</v>
      </c>
      <c r="D204" s="63">
        <v>8</v>
      </c>
      <c r="E204" s="73">
        <v>9</v>
      </c>
      <c r="F204" s="74">
        <f>D204+E204</f>
        <v>17</v>
      </c>
      <c r="G204" s="73">
        <v>1</v>
      </c>
      <c r="H204" s="73">
        <v>1</v>
      </c>
      <c r="I204" s="98">
        <f>G204+H204</f>
        <v>2</v>
      </c>
      <c r="J204" s="63">
        <v>1</v>
      </c>
      <c r="K204" s="73">
        <v>0</v>
      </c>
      <c r="L204" s="74">
        <f>J204+K204</f>
        <v>1</v>
      </c>
      <c r="M204" s="63">
        <v>0</v>
      </c>
      <c r="N204" s="73">
        <v>0</v>
      </c>
      <c r="O204" s="98">
        <f>M204+N204</f>
        <v>0</v>
      </c>
      <c r="P204" s="63">
        <v>0</v>
      </c>
      <c r="Q204" s="73">
        <v>0</v>
      </c>
      <c r="R204" s="98">
        <f>P204+Q204</f>
        <v>0</v>
      </c>
      <c r="S204" s="63">
        <v>0</v>
      </c>
      <c r="T204" s="73">
        <v>0</v>
      </c>
      <c r="U204" s="74">
        <f>S204+T204</f>
        <v>0</v>
      </c>
      <c r="V204" s="73">
        <v>0</v>
      </c>
      <c r="W204" s="73">
        <v>0</v>
      </c>
      <c r="X204" s="98">
        <f>V204+W204</f>
        <v>0</v>
      </c>
      <c r="Y204" s="63">
        <v>0</v>
      </c>
      <c r="Z204" s="73">
        <v>0</v>
      </c>
      <c r="AA204" s="74">
        <f>Y204+Z204</f>
        <v>0</v>
      </c>
      <c r="AB204" s="101">
        <f>D204+G204+J204+M204+P204+S204+V204+Y204</f>
        <v>10</v>
      </c>
      <c r="AC204" s="101">
        <f t="shared" ref="AC204" si="217">E204+H204+K204+N204+Q204+T204+W204+Z204</f>
        <v>10</v>
      </c>
      <c r="AD204" s="77">
        <f>F204+I204+L204+O204+R204+U204+X204+AA204</f>
        <v>20</v>
      </c>
    </row>
    <row r="205" spans="1:30" x14ac:dyDescent="0.25">
      <c r="A205" s="67"/>
      <c r="B205" s="97"/>
      <c r="C205" s="97"/>
      <c r="D205" s="82"/>
      <c r="E205" s="83"/>
      <c r="F205" s="84"/>
      <c r="G205" s="83"/>
      <c r="H205" s="83"/>
      <c r="I205" s="83"/>
      <c r="J205" s="82"/>
      <c r="K205" s="83"/>
      <c r="L205" s="84"/>
      <c r="M205" s="82"/>
      <c r="N205" s="83"/>
      <c r="O205" s="83"/>
      <c r="P205" s="82"/>
      <c r="Q205" s="83"/>
      <c r="R205" s="83"/>
      <c r="S205" s="82"/>
      <c r="T205" s="83"/>
      <c r="U205" s="84"/>
      <c r="V205" s="83"/>
      <c r="W205" s="83"/>
      <c r="X205" s="83"/>
      <c r="Y205" s="82"/>
      <c r="Z205" s="83"/>
      <c r="AA205" s="84"/>
      <c r="AB205" s="86"/>
      <c r="AC205" s="86"/>
      <c r="AD205" s="87"/>
    </row>
    <row r="206" spans="1:30" s="1" customFormat="1" ht="26.4" x14ac:dyDescent="0.25">
      <c r="A206" s="63" t="s">
        <v>7</v>
      </c>
      <c r="B206" s="161" t="s">
        <v>185</v>
      </c>
      <c r="C206" s="97">
        <v>5</v>
      </c>
      <c r="D206" s="63">
        <v>2</v>
      </c>
      <c r="E206" s="73">
        <v>0</v>
      </c>
      <c r="F206" s="74">
        <f>D206+E206</f>
        <v>2</v>
      </c>
      <c r="G206" s="73">
        <v>0</v>
      </c>
      <c r="H206" s="73">
        <v>0</v>
      </c>
      <c r="I206" s="74">
        <f>G206+H206</f>
        <v>0</v>
      </c>
      <c r="J206" s="63">
        <v>0</v>
      </c>
      <c r="K206" s="73">
        <v>0</v>
      </c>
      <c r="L206" s="74">
        <f>J206+K206</f>
        <v>0</v>
      </c>
      <c r="M206" s="63">
        <v>0</v>
      </c>
      <c r="N206" s="73">
        <v>0</v>
      </c>
      <c r="O206" s="74">
        <f>M206+N206</f>
        <v>0</v>
      </c>
      <c r="P206" s="63">
        <v>0</v>
      </c>
      <c r="Q206" s="73">
        <v>0</v>
      </c>
      <c r="R206" s="74">
        <f>P206+Q206</f>
        <v>0</v>
      </c>
      <c r="S206" s="63">
        <v>0</v>
      </c>
      <c r="T206" s="73">
        <v>0</v>
      </c>
      <c r="U206" s="74">
        <f>S206+T206</f>
        <v>0</v>
      </c>
      <c r="V206" s="73">
        <v>0</v>
      </c>
      <c r="W206" s="73">
        <v>0</v>
      </c>
      <c r="X206" s="74">
        <f>V206+W206</f>
        <v>0</v>
      </c>
      <c r="Y206" s="63">
        <v>0</v>
      </c>
      <c r="Z206" s="73">
        <v>0</v>
      </c>
      <c r="AA206" s="74">
        <f>Y206+Z206</f>
        <v>0</v>
      </c>
      <c r="AB206" s="101">
        <f>D206+G206+J206+M206+P206+S206+V206+Y206</f>
        <v>2</v>
      </c>
      <c r="AC206" s="101">
        <f t="shared" ref="AC206" si="218">E206+H206+K206+N206+Q206+T206+W206+Z206</f>
        <v>0</v>
      </c>
      <c r="AD206" s="77">
        <f>F206+I206+L206+O206+R206+U206+X206+AA206</f>
        <v>2</v>
      </c>
    </row>
    <row r="207" spans="1:30" x14ac:dyDescent="0.25">
      <c r="A207" s="67"/>
      <c r="B207" s="97"/>
      <c r="C207" s="97"/>
      <c r="D207" s="82"/>
      <c r="E207" s="83"/>
      <c r="F207" s="84"/>
      <c r="G207" s="83"/>
      <c r="H207" s="83"/>
      <c r="I207" s="83"/>
      <c r="J207" s="82"/>
      <c r="K207" s="83"/>
      <c r="L207" s="84"/>
      <c r="M207" s="82"/>
      <c r="N207" s="83"/>
      <c r="O207" s="83"/>
      <c r="P207" s="82"/>
      <c r="Q207" s="83"/>
      <c r="R207" s="83"/>
      <c r="S207" s="82"/>
      <c r="T207" s="83"/>
      <c r="U207" s="84"/>
      <c r="V207" s="83"/>
      <c r="W207" s="83"/>
      <c r="X207" s="83"/>
      <c r="Y207" s="82"/>
      <c r="Z207" s="83"/>
      <c r="AA207" s="84"/>
      <c r="AB207" s="86"/>
      <c r="AC207" s="86"/>
      <c r="AD207" s="87"/>
    </row>
    <row r="208" spans="1:30" s="1" customFormat="1" ht="39.6" x14ac:dyDescent="0.25">
      <c r="A208" s="63" t="s">
        <v>186</v>
      </c>
      <c r="B208" s="161" t="s">
        <v>187</v>
      </c>
      <c r="C208" s="97">
        <v>5</v>
      </c>
      <c r="D208" s="63">
        <v>17</v>
      </c>
      <c r="E208" s="73">
        <v>12</v>
      </c>
      <c r="F208" s="74">
        <f>D208+E208</f>
        <v>29</v>
      </c>
      <c r="G208" s="73">
        <v>1</v>
      </c>
      <c r="H208" s="73">
        <v>0</v>
      </c>
      <c r="I208" s="74">
        <f>G208+H208</f>
        <v>1</v>
      </c>
      <c r="J208" s="63">
        <v>0</v>
      </c>
      <c r="K208" s="73">
        <v>0</v>
      </c>
      <c r="L208" s="74">
        <f>J208+K208</f>
        <v>0</v>
      </c>
      <c r="M208" s="63">
        <v>2</v>
      </c>
      <c r="N208" s="73">
        <v>1</v>
      </c>
      <c r="O208" s="74">
        <f>M208+N208</f>
        <v>3</v>
      </c>
      <c r="P208" s="63">
        <v>0</v>
      </c>
      <c r="Q208" s="73">
        <v>0</v>
      </c>
      <c r="R208" s="74">
        <f>P208+Q208</f>
        <v>0</v>
      </c>
      <c r="S208" s="63">
        <v>0</v>
      </c>
      <c r="T208" s="73">
        <v>0</v>
      </c>
      <c r="U208" s="74">
        <f>S208+T208</f>
        <v>0</v>
      </c>
      <c r="V208" s="73">
        <v>0</v>
      </c>
      <c r="W208" s="73">
        <v>0</v>
      </c>
      <c r="X208" s="74">
        <f>V208+W208</f>
        <v>0</v>
      </c>
      <c r="Y208" s="63">
        <v>0</v>
      </c>
      <c r="Z208" s="73">
        <v>0</v>
      </c>
      <c r="AA208" s="74">
        <f>Y208+Z208</f>
        <v>0</v>
      </c>
      <c r="AB208" s="101">
        <f>D208+G208+J208+M208+P208+S208+V208+Y208</f>
        <v>20</v>
      </c>
      <c r="AC208" s="101">
        <f t="shared" ref="AC208" si="219">E208+H208+K208+N208+Q208+T208+W208+Z208</f>
        <v>13</v>
      </c>
      <c r="AD208" s="77">
        <f>F208+I208+L208+O208+R208+U208+X208+AA208</f>
        <v>33</v>
      </c>
    </row>
    <row r="209" spans="1:30" x14ac:dyDescent="0.25">
      <c r="A209" s="67"/>
      <c r="B209" s="97"/>
      <c r="C209" s="97"/>
      <c r="D209" s="82"/>
      <c r="E209" s="83"/>
      <c r="F209" s="84"/>
      <c r="G209" s="83"/>
      <c r="H209" s="83"/>
      <c r="I209" s="83"/>
      <c r="J209" s="82"/>
      <c r="K209" s="83"/>
      <c r="L209" s="84"/>
      <c r="M209" s="82"/>
      <c r="N209" s="83"/>
      <c r="O209" s="83"/>
      <c r="P209" s="82"/>
      <c r="Q209" s="83"/>
      <c r="R209" s="83"/>
      <c r="S209" s="82"/>
      <c r="T209" s="83"/>
      <c r="U209" s="84"/>
      <c r="V209" s="83"/>
      <c r="W209" s="83"/>
      <c r="X209" s="83"/>
      <c r="Y209" s="82"/>
      <c r="Z209" s="83"/>
      <c r="AA209" s="84"/>
      <c r="AB209" s="86"/>
      <c r="AC209" s="86"/>
      <c r="AD209" s="87"/>
    </row>
    <row r="210" spans="1:30" s="1" customFormat="1" x14ac:dyDescent="0.25">
      <c r="A210" s="63" t="s">
        <v>6</v>
      </c>
      <c r="B210" s="97">
        <v>6050</v>
      </c>
      <c r="C210" s="97">
        <v>5</v>
      </c>
      <c r="D210" s="63">
        <v>21</v>
      </c>
      <c r="E210" s="73">
        <v>2</v>
      </c>
      <c r="F210" s="74">
        <f>D210+E210</f>
        <v>23</v>
      </c>
      <c r="G210" s="73">
        <v>1</v>
      </c>
      <c r="H210" s="73">
        <v>0</v>
      </c>
      <c r="I210" s="98">
        <f>G210+H210</f>
        <v>1</v>
      </c>
      <c r="J210" s="63">
        <v>0</v>
      </c>
      <c r="K210" s="73">
        <v>0</v>
      </c>
      <c r="L210" s="74">
        <f>J210+K210</f>
        <v>0</v>
      </c>
      <c r="M210" s="63">
        <v>1</v>
      </c>
      <c r="N210" s="73">
        <v>0</v>
      </c>
      <c r="O210" s="98">
        <f>M210+N210</f>
        <v>1</v>
      </c>
      <c r="P210" s="63">
        <v>0</v>
      </c>
      <c r="Q210" s="73">
        <v>2</v>
      </c>
      <c r="R210" s="98">
        <f>P210+Q210</f>
        <v>2</v>
      </c>
      <c r="S210" s="63">
        <v>0</v>
      </c>
      <c r="T210" s="73">
        <v>0</v>
      </c>
      <c r="U210" s="74">
        <f>S210+T210</f>
        <v>0</v>
      </c>
      <c r="V210" s="73">
        <v>0</v>
      </c>
      <c r="W210" s="73">
        <v>0</v>
      </c>
      <c r="X210" s="98">
        <f>V210+W210</f>
        <v>0</v>
      </c>
      <c r="Y210" s="63">
        <v>1</v>
      </c>
      <c r="Z210" s="73">
        <v>0</v>
      </c>
      <c r="AA210" s="74">
        <f>Y210+Z210</f>
        <v>1</v>
      </c>
      <c r="AB210" s="100">
        <f>D210+G210+J210+M210+P210+S210+V210+Y210</f>
        <v>24</v>
      </c>
      <c r="AC210" s="101">
        <f t="shared" ref="AC210" si="220">E210+H210+K210+N210+Q210+T210+W210+Z210</f>
        <v>4</v>
      </c>
      <c r="AD210" s="77">
        <f>F210+I210+L210+O210+R210+U210+X210+AA210</f>
        <v>28</v>
      </c>
    </row>
    <row r="211" spans="1:30" ht="13.8" thickBot="1" x14ac:dyDescent="0.3">
      <c r="A211" s="63"/>
      <c r="B211" s="97"/>
      <c r="C211" s="97"/>
      <c r="D211" s="82"/>
      <c r="E211" s="83"/>
      <c r="F211" s="84"/>
      <c r="G211" s="83"/>
      <c r="H211" s="83"/>
      <c r="I211" s="83"/>
      <c r="J211" s="82"/>
      <c r="K211" s="83"/>
      <c r="L211" s="84"/>
      <c r="M211" s="82"/>
      <c r="N211" s="83"/>
      <c r="O211" s="83"/>
      <c r="P211" s="82"/>
      <c r="Q211" s="83"/>
      <c r="R211" s="83"/>
      <c r="S211" s="82"/>
      <c r="T211" s="83"/>
      <c r="U211" s="84"/>
      <c r="V211" s="83"/>
      <c r="W211" s="83"/>
      <c r="X211" s="83"/>
      <c r="Y211" s="82"/>
      <c r="Z211" s="83"/>
      <c r="AA211" s="84"/>
      <c r="AB211" s="86"/>
      <c r="AC211" s="86"/>
      <c r="AD211" s="87"/>
    </row>
    <row r="212" spans="1:30" s="1" customFormat="1" ht="13.8" thickBot="1" x14ac:dyDescent="0.3">
      <c r="A212" s="162" t="s">
        <v>5</v>
      </c>
      <c r="B212" s="163"/>
      <c r="C212" s="163">
        <v>5</v>
      </c>
      <c r="D212" s="162">
        <f>D202+D204+D206+D208+D210+D200</f>
        <v>160</v>
      </c>
      <c r="E212" s="164">
        <f t="shared" ref="E212:AA212" si="221">E202+E204+E206+E208+E210+E200</f>
        <v>72</v>
      </c>
      <c r="F212" s="165">
        <f t="shared" si="221"/>
        <v>232</v>
      </c>
      <c r="G212" s="162">
        <f t="shared" si="221"/>
        <v>7</v>
      </c>
      <c r="H212" s="164">
        <f t="shared" si="221"/>
        <v>3</v>
      </c>
      <c r="I212" s="165">
        <f t="shared" si="221"/>
        <v>10</v>
      </c>
      <c r="J212" s="162">
        <f t="shared" si="221"/>
        <v>2</v>
      </c>
      <c r="K212" s="164">
        <f t="shared" si="221"/>
        <v>0</v>
      </c>
      <c r="L212" s="165">
        <f t="shared" si="221"/>
        <v>2</v>
      </c>
      <c r="M212" s="162">
        <f t="shared" si="221"/>
        <v>12</v>
      </c>
      <c r="N212" s="164">
        <f t="shared" si="221"/>
        <v>4</v>
      </c>
      <c r="O212" s="165">
        <f t="shared" si="221"/>
        <v>16</v>
      </c>
      <c r="P212" s="162">
        <f t="shared" si="221"/>
        <v>4</v>
      </c>
      <c r="Q212" s="164">
        <f t="shared" si="221"/>
        <v>2</v>
      </c>
      <c r="R212" s="165">
        <f t="shared" si="221"/>
        <v>6</v>
      </c>
      <c r="S212" s="162">
        <f t="shared" si="221"/>
        <v>0</v>
      </c>
      <c r="T212" s="164">
        <f t="shared" si="221"/>
        <v>1</v>
      </c>
      <c r="U212" s="165">
        <f t="shared" si="221"/>
        <v>1</v>
      </c>
      <c r="V212" s="162">
        <f t="shared" si="221"/>
        <v>1</v>
      </c>
      <c r="W212" s="164">
        <f t="shared" si="221"/>
        <v>0</v>
      </c>
      <c r="X212" s="165">
        <f t="shared" si="221"/>
        <v>1</v>
      </c>
      <c r="Y212" s="162">
        <f t="shared" si="221"/>
        <v>7</v>
      </c>
      <c r="Z212" s="164">
        <f t="shared" si="221"/>
        <v>4</v>
      </c>
      <c r="AA212" s="165">
        <f t="shared" si="221"/>
        <v>11</v>
      </c>
      <c r="AB212" s="166">
        <f>D212+G212+J212+M212+P212+S212+V212+Y212</f>
        <v>193</v>
      </c>
      <c r="AC212" s="167">
        <f t="shared" ref="AC212" si="222">E212+H212+K212+N212+Q212+T212+W212+Z212</f>
        <v>86</v>
      </c>
      <c r="AD212" s="168">
        <f>AD202+AD204+AD206+AD208+AD210+AD200</f>
        <v>279</v>
      </c>
    </row>
    <row r="213" spans="1:30" s="7" customFormat="1" ht="13.8" thickBot="1" x14ac:dyDescent="0.3">
      <c r="A213" s="169"/>
      <c r="B213" s="170"/>
      <c r="C213" s="170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2"/>
      <c r="AC213" s="172"/>
      <c r="AD213" s="173"/>
    </row>
    <row r="214" spans="1:30" s="1" customFormat="1" ht="13.8" thickBot="1" x14ac:dyDescent="0.3">
      <c r="A214" s="190" t="s">
        <v>4</v>
      </c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2"/>
    </row>
    <row r="215" spans="1:30" x14ac:dyDescent="0.25">
      <c r="A215" s="64"/>
      <c r="B215" s="72"/>
      <c r="C215" s="72"/>
      <c r="D215" s="147"/>
      <c r="E215" s="148"/>
      <c r="F215" s="149"/>
      <c r="G215" s="150"/>
      <c r="H215" s="150"/>
      <c r="I215" s="150"/>
      <c r="J215" s="147"/>
      <c r="K215" s="148"/>
      <c r="L215" s="149"/>
      <c r="M215" s="147"/>
      <c r="N215" s="150"/>
      <c r="O215" s="150"/>
      <c r="P215" s="147"/>
      <c r="Q215" s="150"/>
      <c r="R215" s="150"/>
      <c r="S215" s="147"/>
      <c r="T215" s="148"/>
      <c r="U215" s="149"/>
      <c r="V215" s="150"/>
      <c r="W215" s="150"/>
      <c r="X215" s="150"/>
      <c r="Y215" s="147"/>
      <c r="Z215" s="148"/>
      <c r="AA215" s="149"/>
      <c r="AB215" s="151"/>
      <c r="AC215" s="151"/>
      <c r="AD215" s="152"/>
    </row>
    <row r="216" spans="1:30" s="1" customFormat="1" x14ac:dyDescent="0.25">
      <c r="A216" s="66" t="s">
        <v>3</v>
      </c>
      <c r="B216" s="97">
        <v>7020</v>
      </c>
      <c r="C216" s="97">
        <v>5</v>
      </c>
      <c r="D216" s="63">
        <v>135</v>
      </c>
      <c r="E216" s="73">
        <v>18</v>
      </c>
      <c r="F216" s="74">
        <f>D216+E216</f>
        <v>153</v>
      </c>
      <c r="G216" s="73">
        <v>7</v>
      </c>
      <c r="H216" s="73">
        <v>1</v>
      </c>
      <c r="I216" s="98">
        <f>G216+H216</f>
        <v>8</v>
      </c>
      <c r="J216" s="63">
        <v>2</v>
      </c>
      <c r="K216" s="73">
        <v>0</v>
      </c>
      <c r="L216" s="74">
        <f>J216+K216</f>
        <v>2</v>
      </c>
      <c r="M216" s="63">
        <v>7</v>
      </c>
      <c r="N216" s="73">
        <v>2</v>
      </c>
      <c r="O216" s="98">
        <f>M216+N216</f>
        <v>9</v>
      </c>
      <c r="P216" s="63">
        <v>3</v>
      </c>
      <c r="Q216" s="73">
        <v>0</v>
      </c>
      <c r="R216" s="98">
        <f>P216+Q216</f>
        <v>3</v>
      </c>
      <c r="S216" s="63">
        <v>0</v>
      </c>
      <c r="T216" s="73">
        <v>0</v>
      </c>
      <c r="U216" s="74">
        <f>S216+T216</f>
        <v>0</v>
      </c>
      <c r="V216" s="73">
        <v>0</v>
      </c>
      <c r="W216" s="73">
        <v>0</v>
      </c>
      <c r="X216" s="98">
        <f>V216+W216</f>
        <v>0</v>
      </c>
      <c r="Y216" s="63">
        <v>5</v>
      </c>
      <c r="Z216" s="73">
        <v>1</v>
      </c>
      <c r="AA216" s="74">
        <f>Y216+Z216</f>
        <v>6</v>
      </c>
      <c r="AB216" s="101">
        <f>D216+G216+J216+M216+P216+S216+V216+Y216</f>
        <v>159</v>
      </c>
      <c r="AC216" s="101">
        <f t="shared" ref="AC216:AC218" si="223">E216+H216+K216+N216+Q216+T216+W216+Z216</f>
        <v>22</v>
      </c>
      <c r="AD216" s="77">
        <f t="shared" ref="AD216:AD218" si="224">F216+I216+L216+O216+R216+U216+X216+AA216</f>
        <v>181</v>
      </c>
    </row>
    <row r="217" spans="1:30" s="1" customFormat="1" x14ac:dyDescent="0.25">
      <c r="A217" s="66" t="s">
        <v>2</v>
      </c>
      <c r="B217" s="97">
        <v>7040</v>
      </c>
      <c r="C217" s="97">
        <v>5</v>
      </c>
      <c r="D217" s="63">
        <v>42</v>
      </c>
      <c r="E217" s="73">
        <v>4</v>
      </c>
      <c r="F217" s="74">
        <f>D217+E217</f>
        <v>46</v>
      </c>
      <c r="G217" s="73">
        <v>12</v>
      </c>
      <c r="H217" s="73">
        <v>1</v>
      </c>
      <c r="I217" s="98">
        <f>G217+H217</f>
        <v>13</v>
      </c>
      <c r="J217" s="63">
        <v>0</v>
      </c>
      <c r="K217" s="73">
        <v>0</v>
      </c>
      <c r="L217" s="74">
        <f>J217+K217</f>
        <v>0</v>
      </c>
      <c r="M217" s="63">
        <v>2</v>
      </c>
      <c r="N217" s="73">
        <v>0</v>
      </c>
      <c r="O217" s="98">
        <f>M217+N217</f>
        <v>2</v>
      </c>
      <c r="P217" s="63">
        <v>1</v>
      </c>
      <c r="Q217" s="73">
        <v>0</v>
      </c>
      <c r="R217" s="98">
        <f>P217+Q217</f>
        <v>1</v>
      </c>
      <c r="S217" s="63">
        <v>0</v>
      </c>
      <c r="T217" s="73">
        <v>0</v>
      </c>
      <c r="U217" s="74">
        <f>S217+T217</f>
        <v>0</v>
      </c>
      <c r="V217" s="73">
        <v>0</v>
      </c>
      <c r="W217" s="73">
        <v>0</v>
      </c>
      <c r="X217" s="98">
        <f>V217+W217</f>
        <v>0</v>
      </c>
      <c r="Y217" s="63">
        <v>4</v>
      </c>
      <c r="Z217" s="73">
        <v>1</v>
      </c>
      <c r="AA217" s="74">
        <f>Y217+Z217</f>
        <v>5</v>
      </c>
      <c r="AB217" s="101">
        <f>D217+G217+J217+M217+P217+S217+V217+Y217</f>
        <v>61</v>
      </c>
      <c r="AC217" s="101">
        <f t="shared" si="223"/>
        <v>6</v>
      </c>
      <c r="AD217" s="77">
        <f t="shared" si="224"/>
        <v>67</v>
      </c>
    </row>
    <row r="218" spans="1:30" s="1" customFormat="1" x14ac:dyDescent="0.25">
      <c r="A218" s="66" t="s">
        <v>1</v>
      </c>
      <c r="B218" s="97">
        <v>7050</v>
      </c>
      <c r="C218" s="97">
        <v>5</v>
      </c>
      <c r="D218" s="63">
        <v>101</v>
      </c>
      <c r="E218" s="73">
        <v>24</v>
      </c>
      <c r="F218" s="74">
        <f>D218+E218</f>
        <v>125</v>
      </c>
      <c r="G218" s="73">
        <v>13</v>
      </c>
      <c r="H218" s="73">
        <v>4</v>
      </c>
      <c r="I218" s="74">
        <f>G218+H218</f>
        <v>17</v>
      </c>
      <c r="J218" s="63">
        <v>0</v>
      </c>
      <c r="K218" s="73">
        <v>1</v>
      </c>
      <c r="L218" s="74">
        <f>J218+K218</f>
        <v>1</v>
      </c>
      <c r="M218" s="63">
        <v>7</v>
      </c>
      <c r="N218" s="73">
        <v>5</v>
      </c>
      <c r="O218" s="74">
        <f>M218+N218</f>
        <v>12</v>
      </c>
      <c r="P218" s="63">
        <v>2</v>
      </c>
      <c r="Q218" s="73">
        <v>0</v>
      </c>
      <c r="R218" s="74">
        <f>P218+Q218</f>
        <v>2</v>
      </c>
      <c r="S218" s="63">
        <v>0</v>
      </c>
      <c r="T218" s="73">
        <v>1</v>
      </c>
      <c r="U218" s="74">
        <f>S218+T218</f>
        <v>1</v>
      </c>
      <c r="V218" s="73">
        <v>1</v>
      </c>
      <c r="W218" s="73">
        <v>1</v>
      </c>
      <c r="X218" s="74">
        <f>V218+W218</f>
        <v>2</v>
      </c>
      <c r="Y218" s="63">
        <v>8</v>
      </c>
      <c r="Z218" s="73">
        <v>5</v>
      </c>
      <c r="AA218" s="74">
        <f>Y218+Z218</f>
        <v>13</v>
      </c>
      <c r="AB218" s="101">
        <f>D218+G218+J218+M218+P218+S218+V218+Y218</f>
        <v>132</v>
      </c>
      <c r="AC218" s="101">
        <f t="shared" si="223"/>
        <v>41</v>
      </c>
      <c r="AD218" s="77">
        <f t="shared" si="224"/>
        <v>173</v>
      </c>
    </row>
    <row r="219" spans="1:30" ht="13.8" thickBot="1" x14ac:dyDescent="0.3">
      <c r="A219" s="67"/>
      <c r="B219" s="97"/>
      <c r="C219" s="97"/>
      <c r="D219" s="82"/>
      <c r="E219" s="83"/>
      <c r="F219" s="84"/>
      <c r="G219" s="83"/>
      <c r="H219" s="83"/>
      <c r="I219" s="84"/>
      <c r="J219" s="82"/>
      <c r="K219" s="83"/>
      <c r="L219" s="84"/>
      <c r="M219" s="82"/>
      <c r="N219" s="83"/>
      <c r="O219" s="84"/>
      <c r="P219" s="82"/>
      <c r="Q219" s="83"/>
      <c r="R219" s="84"/>
      <c r="S219" s="82"/>
      <c r="T219" s="83"/>
      <c r="U219" s="84"/>
      <c r="V219" s="83"/>
      <c r="W219" s="83"/>
      <c r="X219" s="84"/>
      <c r="Y219" s="82"/>
      <c r="Z219" s="83"/>
      <c r="AA219" s="84"/>
      <c r="AB219" s="86"/>
      <c r="AC219" s="86"/>
      <c r="AD219" s="87"/>
    </row>
    <row r="220" spans="1:30" s="1" customFormat="1" ht="13.8" thickBot="1" x14ac:dyDescent="0.3">
      <c r="A220" s="174" t="s">
        <v>0</v>
      </c>
      <c r="B220" s="175"/>
      <c r="C220" s="175">
        <v>5</v>
      </c>
      <c r="D220" s="176">
        <f t="shared" ref="D220:AA220" si="225">D216+D217+D218</f>
        <v>278</v>
      </c>
      <c r="E220" s="174">
        <f t="shared" si="225"/>
        <v>46</v>
      </c>
      <c r="F220" s="177">
        <f t="shared" si="225"/>
        <v>324</v>
      </c>
      <c r="G220" s="176">
        <f t="shared" si="225"/>
        <v>32</v>
      </c>
      <c r="H220" s="174">
        <f t="shared" si="225"/>
        <v>6</v>
      </c>
      <c r="I220" s="177">
        <f t="shared" si="225"/>
        <v>38</v>
      </c>
      <c r="J220" s="176">
        <f t="shared" si="225"/>
        <v>2</v>
      </c>
      <c r="K220" s="174">
        <f t="shared" si="225"/>
        <v>1</v>
      </c>
      <c r="L220" s="177">
        <f t="shared" si="225"/>
        <v>3</v>
      </c>
      <c r="M220" s="176">
        <f t="shared" si="225"/>
        <v>16</v>
      </c>
      <c r="N220" s="174">
        <f t="shared" si="225"/>
        <v>7</v>
      </c>
      <c r="O220" s="177">
        <f t="shared" si="225"/>
        <v>23</v>
      </c>
      <c r="P220" s="176">
        <f t="shared" si="225"/>
        <v>6</v>
      </c>
      <c r="Q220" s="174">
        <f t="shared" si="225"/>
        <v>0</v>
      </c>
      <c r="R220" s="177">
        <f t="shared" si="225"/>
        <v>6</v>
      </c>
      <c r="S220" s="176">
        <f t="shared" ref="S220:U220" si="226">S216+S217+S218</f>
        <v>0</v>
      </c>
      <c r="T220" s="174">
        <f t="shared" si="226"/>
        <v>1</v>
      </c>
      <c r="U220" s="177">
        <f t="shared" si="226"/>
        <v>1</v>
      </c>
      <c r="V220" s="176">
        <f t="shared" si="225"/>
        <v>1</v>
      </c>
      <c r="W220" s="174">
        <f t="shared" si="225"/>
        <v>1</v>
      </c>
      <c r="X220" s="177">
        <f t="shared" si="225"/>
        <v>2</v>
      </c>
      <c r="Y220" s="176">
        <f t="shared" si="225"/>
        <v>17</v>
      </c>
      <c r="Z220" s="174">
        <f t="shared" si="225"/>
        <v>7</v>
      </c>
      <c r="AA220" s="177">
        <f t="shared" si="225"/>
        <v>24</v>
      </c>
      <c r="AB220" s="178">
        <f>D220+G220+J220+M220+P220+S220+V220+Y220</f>
        <v>352</v>
      </c>
      <c r="AC220" s="174">
        <f t="shared" ref="AC220" si="227">E220+H220+K220+N220+Q220+T220+W220+Z220</f>
        <v>69</v>
      </c>
      <c r="AD220" s="186">
        <f>AD216+AD217+AD218</f>
        <v>421</v>
      </c>
    </row>
    <row r="221" spans="1:30" s="58" customFormat="1" ht="13.8" thickBot="1" x14ac:dyDescent="0.3">
      <c r="A221" s="64"/>
      <c r="B221" s="72"/>
      <c r="C221" s="72"/>
      <c r="D221" s="147"/>
      <c r="E221" s="148"/>
      <c r="F221" s="149"/>
      <c r="G221" s="150"/>
      <c r="H221" s="150"/>
      <c r="I221" s="150"/>
      <c r="J221" s="147"/>
      <c r="K221" s="148"/>
      <c r="L221" s="149"/>
      <c r="M221" s="147"/>
      <c r="N221" s="150"/>
      <c r="O221" s="150"/>
      <c r="P221" s="147"/>
      <c r="Q221" s="150"/>
      <c r="R221" s="150"/>
      <c r="S221" s="147"/>
      <c r="T221" s="148"/>
      <c r="U221" s="149"/>
      <c r="V221" s="150"/>
      <c r="W221" s="150"/>
      <c r="X221" s="150"/>
      <c r="Y221" s="147"/>
      <c r="Z221" s="148"/>
      <c r="AA221" s="149"/>
      <c r="AB221" s="151"/>
      <c r="AC221" s="151"/>
      <c r="AD221" s="152"/>
    </row>
    <row r="222" spans="1:30" s="1" customFormat="1" ht="13.8" thickBot="1" x14ac:dyDescent="0.3">
      <c r="A222" s="179" t="s">
        <v>167</v>
      </c>
      <c r="B222" s="180"/>
      <c r="C222" s="181">
        <v>5</v>
      </c>
      <c r="D222" s="179">
        <f t="shared" ref="D222:AD222" si="228">D212+D220+D196+D173+D139+D5+D163</f>
        <v>1402</v>
      </c>
      <c r="E222" s="179">
        <f t="shared" si="228"/>
        <v>850</v>
      </c>
      <c r="F222" s="182">
        <f t="shared" si="228"/>
        <v>2247</v>
      </c>
      <c r="G222" s="179">
        <f t="shared" si="228"/>
        <v>131</v>
      </c>
      <c r="H222" s="179">
        <f t="shared" si="228"/>
        <v>56</v>
      </c>
      <c r="I222" s="182">
        <f t="shared" si="228"/>
        <v>187</v>
      </c>
      <c r="J222" s="179">
        <f t="shared" si="228"/>
        <v>10</v>
      </c>
      <c r="K222" s="179">
        <f t="shared" si="228"/>
        <v>3</v>
      </c>
      <c r="L222" s="182">
        <f t="shared" si="228"/>
        <v>13</v>
      </c>
      <c r="M222" s="179">
        <f t="shared" si="228"/>
        <v>55</v>
      </c>
      <c r="N222" s="179">
        <f t="shared" si="228"/>
        <v>49</v>
      </c>
      <c r="O222" s="182">
        <f t="shared" si="228"/>
        <v>104</v>
      </c>
      <c r="P222" s="179">
        <f t="shared" si="228"/>
        <v>40</v>
      </c>
      <c r="Q222" s="179">
        <f t="shared" si="228"/>
        <v>13</v>
      </c>
      <c r="R222" s="182">
        <f t="shared" si="228"/>
        <v>53</v>
      </c>
      <c r="S222" s="179">
        <f t="shared" si="228"/>
        <v>1</v>
      </c>
      <c r="T222" s="179">
        <f t="shared" si="228"/>
        <v>3</v>
      </c>
      <c r="U222" s="182">
        <f t="shared" si="228"/>
        <v>4</v>
      </c>
      <c r="V222" s="179">
        <f t="shared" si="228"/>
        <v>16</v>
      </c>
      <c r="W222" s="179">
        <f t="shared" si="228"/>
        <v>13</v>
      </c>
      <c r="X222" s="182">
        <f t="shared" si="228"/>
        <v>29</v>
      </c>
      <c r="Y222" s="179">
        <f t="shared" si="228"/>
        <v>108</v>
      </c>
      <c r="Z222" s="179">
        <f t="shared" si="228"/>
        <v>79</v>
      </c>
      <c r="AA222" s="182">
        <f t="shared" si="228"/>
        <v>187</v>
      </c>
      <c r="AB222" s="183">
        <f t="shared" si="228"/>
        <v>1763</v>
      </c>
      <c r="AC222" s="183">
        <f t="shared" si="228"/>
        <v>1066</v>
      </c>
      <c r="AD222" s="184">
        <f t="shared" si="228"/>
        <v>2829</v>
      </c>
    </row>
  </sheetData>
  <mergeCells count="17">
    <mergeCell ref="A165:AD165"/>
    <mergeCell ref="A198:AD198"/>
    <mergeCell ref="A214:AD214"/>
    <mergeCell ref="V2:X2"/>
    <mergeCell ref="Y2:AA2"/>
    <mergeCell ref="AB2:AD2"/>
    <mergeCell ref="B2:B3"/>
    <mergeCell ref="D2:F2"/>
    <mergeCell ref="G2:I2"/>
    <mergeCell ref="J2:L2"/>
    <mergeCell ref="S2:U2"/>
    <mergeCell ref="A6:AD6"/>
    <mergeCell ref="A4:AD4"/>
    <mergeCell ref="A141:AD141"/>
    <mergeCell ref="A175:AD175"/>
    <mergeCell ref="M2:O2"/>
    <mergeCell ref="P2:R2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2012-2013 degrees 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2011-04-13T13:50:44Z</dcterms:created>
  <dcterms:modified xsi:type="dcterms:W3CDTF">2013-11-15T16:45:19Z</dcterms:modified>
</cp:coreProperties>
</file>