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pending\Enrollment by Geographic Origin(pending)\"/>
    </mc:Choice>
  </mc:AlternateContent>
  <bookViews>
    <workbookView xWindow="-12" yWindow="-12" windowWidth="10176" windowHeight="9336"/>
  </bookViews>
  <sheets>
    <sheet name="county" sheetId="5" r:id="rId1"/>
  </sheets>
  <definedNames>
    <definedName name="_xlnm.Print_Titles" localSheetId="0">county!$4:$4</definedName>
  </definedNames>
  <calcPr calcId="152511"/>
</workbook>
</file>

<file path=xl/calcChain.xml><?xml version="1.0" encoding="utf-8"?>
<calcChain xmlns="http://schemas.openxmlformats.org/spreadsheetml/2006/main">
  <c r="F98" i="5" l="1"/>
  <c r="F97" i="5"/>
  <c r="K96" i="5"/>
  <c r="K94" i="5"/>
  <c r="I94" i="5"/>
  <c r="P93" i="5"/>
  <c r="O93" i="5"/>
  <c r="N93" i="5"/>
  <c r="M93" i="5"/>
  <c r="L93" i="5"/>
  <c r="K93" i="5"/>
  <c r="J93" i="5"/>
  <c r="I93" i="5"/>
  <c r="F93" i="5"/>
  <c r="D93" i="5"/>
  <c r="B93" i="5"/>
  <c r="O92" i="5"/>
  <c r="M92" i="5"/>
  <c r="K92" i="5"/>
  <c r="I92" i="5"/>
  <c r="D92" i="5"/>
  <c r="B92" i="5"/>
  <c r="O91" i="5"/>
  <c r="M91" i="5"/>
  <c r="K91" i="5"/>
  <c r="I91" i="5"/>
  <c r="D91" i="5"/>
  <c r="B91" i="5"/>
  <c r="O90" i="5"/>
  <c r="M90" i="5"/>
  <c r="K90" i="5"/>
  <c r="I90" i="5"/>
  <c r="D90" i="5"/>
  <c r="B90" i="5"/>
  <c r="O89" i="5"/>
  <c r="M89" i="5"/>
  <c r="K89" i="5"/>
  <c r="I89" i="5"/>
  <c r="D89" i="5"/>
  <c r="D94" i="5" s="1"/>
  <c r="B89" i="5"/>
  <c r="O86" i="5"/>
  <c r="D86" i="5"/>
  <c r="B86" i="5"/>
  <c r="F85" i="5"/>
  <c r="F84" i="5"/>
  <c r="O83" i="5"/>
  <c r="M83" i="5"/>
  <c r="K83" i="5"/>
  <c r="K86" i="5" s="1"/>
  <c r="I83" i="5"/>
  <c r="D83" i="5"/>
  <c r="B83" i="5"/>
  <c r="P82" i="5"/>
  <c r="N82" i="5"/>
  <c r="L82" i="5"/>
  <c r="J82" i="5"/>
  <c r="F82" i="5"/>
  <c r="E82" i="5"/>
  <c r="F81" i="5"/>
  <c r="F80" i="5"/>
  <c r="P79" i="5"/>
  <c r="N79" i="5"/>
  <c r="L79" i="5"/>
  <c r="F79" i="5"/>
  <c r="P78" i="5"/>
  <c r="N78" i="5"/>
  <c r="L78" i="5"/>
  <c r="F78" i="5"/>
  <c r="P77" i="5"/>
  <c r="N77" i="5"/>
  <c r="F77" i="5"/>
  <c r="F76" i="5"/>
  <c r="P75" i="5"/>
  <c r="L75" i="5"/>
  <c r="F75" i="5"/>
  <c r="F74" i="5"/>
  <c r="P73" i="5"/>
  <c r="F73" i="5"/>
  <c r="P72" i="5"/>
  <c r="N72" i="5"/>
  <c r="L72" i="5"/>
  <c r="F72" i="5"/>
  <c r="P71" i="5"/>
  <c r="N71" i="5"/>
  <c r="L71" i="5"/>
  <c r="F71" i="5"/>
  <c r="E71" i="5"/>
  <c r="P70" i="5"/>
  <c r="F70" i="5"/>
  <c r="P69" i="5"/>
  <c r="N69" i="5"/>
  <c r="F69" i="5"/>
  <c r="E69" i="5"/>
  <c r="P68" i="5"/>
  <c r="N68" i="5"/>
  <c r="F68" i="5"/>
  <c r="P67" i="5"/>
  <c r="N67" i="5"/>
  <c r="L67" i="5"/>
  <c r="F67" i="5"/>
  <c r="E67" i="5"/>
  <c r="P66" i="5"/>
  <c r="L66" i="5"/>
  <c r="F66" i="5"/>
  <c r="P65" i="5"/>
  <c r="N65" i="5"/>
  <c r="L65" i="5"/>
  <c r="F65" i="5"/>
  <c r="E65" i="5"/>
  <c r="F64" i="5"/>
  <c r="F89" i="5" s="1"/>
  <c r="P63" i="5"/>
  <c r="N63" i="5"/>
  <c r="L63" i="5"/>
  <c r="F63" i="5"/>
  <c r="P62" i="5"/>
  <c r="N62" i="5"/>
  <c r="L62" i="5"/>
  <c r="F62" i="5"/>
  <c r="E62" i="5"/>
  <c r="P61" i="5"/>
  <c r="N61" i="5"/>
  <c r="F61" i="5"/>
  <c r="E61" i="5"/>
  <c r="L60" i="5"/>
  <c r="F60" i="5"/>
  <c r="P59" i="5"/>
  <c r="N59" i="5"/>
  <c r="L59" i="5"/>
  <c r="J59" i="5"/>
  <c r="F59" i="5"/>
  <c r="E59" i="5"/>
  <c r="P58" i="5"/>
  <c r="F58" i="5"/>
  <c r="P57" i="5"/>
  <c r="N57" i="5"/>
  <c r="L57" i="5"/>
  <c r="J57" i="5"/>
  <c r="F57" i="5"/>
  <c r="P56" i="5"/>
  <c r="N56" i="5"/>
  <c r="J56" i="5"/>
  <c r="F56" i="5"/>
  <c r="E56" i="5"/>
  <c r="P55" i="5"/>
  <c r="N55" i="5"/>
  <c r="L55" i="5"/>
  <c r="J55" i="5"/>
  <c r="F55" i="5"/>
  <c r="P54" i="5"/>
  <c r="F54" i="5"/>
  <c r="P53" i="5"/>
  <c r="N53" i="5"/>
  <c r="F53" i="5"/>
  <c r="E53" i="5"/>
  <c r="F52" i="5"/>
  <c r="F90" i="5" s="1"/>
  <c r="P51" i="5"/>
  <c r="N51" i="5"/>
  <c r="L51" i="5"/>
  <c r="F51" i="5"/>
  <c r="F50" i="5"/>
  <c r="L49" i="5"/>
  <c r="F49" i="5"/>
  <c r="N48" i="5"/>
  <c r="F48" i="5"/>
  <c r="F47" i="5"/>
  <c r="P46" i="5"/>
  <c r="N46" i="5"/>
  <c r="L46" i="5"/>
  <c r="F46" i="5"/>
  <c r="E46" i="5"/>
  <c r="P45" i="5"/>
  <c r="L45" i="5"/>
  <c r="J45" i="5"/>
  <c r="F45" i="5"/>
  <c r="C45" i="5"/>
  <c r="F44" i="5"/>
  <c r="P43" i="5"/>
  <c r="N43" i="5"/>
  <c r="L43" i="5"/>
  <c r="J43" i="5"/>
  <c r="F43" i="5"/>
  <c r="E43" i="5"/>
  <c r="F42" i="5"/>
  <c r="P41" i="5"/>
  <c r="L41" i="5"/>
  <c r="F41" i="5"/>
  <c r="P40" i="5"/>
  <c r="N40" i="5"/>
  <c r="L40" i="5"/>
  <c r="J40" i="5"/>
  <c r="F40" i="5"/>
  <c r="P39" i="5"/>
  <c r="N39" i="5"/>
  <c r="L39" i="5"/>
  <c r="J39" i="5"/>
  <c r="F39" i="5"/>
  <c r="E39" i="5"/>
  <c r="P38" i="5"/>
  <c r="N38" i="5"/>
  <c r="L38" i="5"/>
  <c r="F38" i="5"/>
  <c r="P37" i="5"/>
  <c r="N37" i="5"/>
  <c r="L37" i="5"/>
  <c r="F37" i="5"/>
  <c r="F36" i="5"/>
  <c r="P35" i="5"/>
  <c r="F35" i="5"/>
  <c r="P34" i="5"/>
  <c r="L34" i="5"/>
  <c r="J34" i="5"/>
  <c r="F34" i="5"/>
  <c r="P33" i="5"/>
  <c r="N33" i="5"/>
  <c r="L33" i="5"/>
  <c r="F33" i="5"/>
  <c r="P32" i="5"/>
  <c r="N32" i="5"/>
  <c r="J32" i="5"/>
  <c r="F32" i="5"/>
  <c r="N31" i="5"/>
  <c r="L31" i="5"/>
  <c r="J31" i="5"/>
  <c r="F31" i="5"/>
  <c r="P30" i="5"/>
  <c r="N30" i="5"/>
  <c r="J30" i="5"/>
  <c r="F30" i="5"/>
  <c r="E30" i="5"/>
  <c r="P29" i="5"/>
  <c r="N29" i="5"/>
  <c r="L29" i="5"/>
  <c r="J29" i="5"/>
  <c r="F29" i="5"/>
  <c r="F28" i="5"/>
  <c r="F92" i="5" s="1"/>
  <c r="P27" i="5"/>
  <c r="N27" i="5"/>
  <c r="L27" i="5"/>
  <c r="F27" i="5"/>
  <c r="E27" i="5"/>
  <c r="F26" i="5"/>
  <c r="P25" i="5"/>
  <c r="N25" i="5"/>
  <c r="L25" i="5"/>
  <c r="J25" i="5"/>
  <c r="F25" i="5"/>
  <c r="C25" i="5"/>
  <c r="P24" i="5"/>
  <c r="L24" i="5"/>
  <c r="F24" i="5"/>
  <c r="P23" i="5"/>
  <c r="N23" i="5"/>
  <c r="L23" i="5"/>
  <c r="F23" i="5"/>
  <c r="P22" i="5"/>
  <c r="L22" i="5"/>
  <c r="F22" i="5"/>
  <c r="P21" i="5"/>
  <c r="N21" i="5"/>
  <c r="L21" i="5"/>
  <c r="J21" i="5"/>
  <c r="F21" i="5"/>
  <c r="E21" i="5"/>
  <c r="P20" i="5"/>
  <c r="L20" i="5"/>
  <c r="J20" i="5"/>
  <c r="F20" i="5"/>
  <c r="N19" i="5"/>
  <c r="L19" i="5"/>
  <c r="F19" i="5"/>
  <c r="P18" i="5"/>
  <c r="N18" i="5"/>
  <c r="L18" i="5"/>
  <c r="F18" i="5"/>
  <c r="P17" i="5"/>
  <c r="N17" i="5"/>
  <c r="L17" i="5"/>
  <c r="F17" i="5"/>
  <c r="P16" i="5"/>
  <c r="N16" i="5"/>
  <c r="L16" i="5"/>
  <c r="F16" i="5"/>
  <c r="P15" i="5"/>
  <c r="N15" i="5"/>
  <c r="L15" i="5"/>
  <c r="J15" i="5"/>
  <c r="F15" i="5"/>
  <c r="P14" i="5"/>
  <c r="N14" i="5"/>
  <c r="L14" i="5"/>
  <c r="F14" i="5"/>
  <c r="P13" i="5"/>
  <c r="N13" i="5"/>
  <c r="F13" i="5"/>
  <c r="E13" i="5"/>
  <c r="F12" i="5"/>
  <c r="P11" i="5"/>
  <c r="L11" i="5"/>
  <c r="F11" i="5"/>
  <c r="P10" i="5"/>
  <c r="N10" i="5"/>
  <c r="L10" i="5"/>
  <c r="J10" i="5"/>
  <c r="F10" i="5"/>
  <c r="E10" i="5"/>
  <c r="P9" i="5"/>
  <c r="N9" i="5"/>
  <c r="L9" i="5"/>
  <c r="F9" i="5"/>
  <c r="E9" i="5"/>
  <c r="P8" i="5"/>
  <c r="N8" i="5"/>
  <c r="L8" i="5"/>
  <c r="J8" i="5"/>
  <c r="F8" i="5"/>
  <c r="N7" i="5"/>
  <c r="F7" i="5"/>
  <c r="P6" i="5"/>
  <c r="N6" i="5"/>
  <c r="L6" i="5"/>
  <c r="F6" i="5"/>
  <c r="P5" i="5"/>
  <c r="L5" i="5"/>
  <c r="J5" i="5"/>
  <c r="F5" i="5"/>
  <c r="F83" i="5" s="1"/>
  <c r="E5" i="5"/>
  <c r="F94" i="5" l="1"/>
  <c r="K99" i="5"/>
  <c r="L96" i="5" s="1"/>
  <c r="B96" i="5"/>
  <c r="O94" i="5"/>
  <c r="D96" i="5"/>
  <c r="O96" i="5"/>
  <c r="B94" i="5"/>
  <c r="F86" i="5"/>
  <c r="M86" i="5"/>
  <c r="K95" i="5"/>
  <c r="F91" i="5"/>
  <c r="I86" i="5"/>
  <c r="M94" i="5"/>
  <c r="M96" i="5" l="1"/>
  <c r="L95" i="5"/>
  <c r="B99" i="5"/>
  <c r="B95" i="5"/>
  <c r="C95" i="5" s="1"/>
  <c r="I96" i="5"/>
  <c r="F96" i="5"/>
  <c r="L81" i="5"/>
  <c r="L91" i="5" s="1"/>
  <c r="L80" i="5"/>
  <c r="L77" i="5"/>
  <c r="L76" i="5"/>
  <c r="L74" i="5"/>
  <c r="L73" i="5"/>
  <c r="L97" i="5"/>
  <c r="L28" i="5"/>
  <c r="L12" i="5"/>
  <c r="L68" i="5"/>
  <c r="L61" i="5"/>
  <c r="L47" i="5"/>
  <c r="L69" i="5"/>
  <c r="L52" i="5"/>
  <c r="L90" i="5" s="1"/>
  <c r="L98" i="5"/>
  <c r="L30" i="5"/>
  <c r="L7" i="5"/>
  <c r="L48" i="5"/>
  <c r="L70" i="5"/>
  <c r="L53" i="5"/>
  <c r="L26" i="5"/>
  <c r="L58" i="5"/>
  <c r="L54" i="5"/>
  <c r="L64" i="5"/>
  <c r="L89" i="5" s="1"/>
  <c r="L44" i="5"/>
  <c r="L35" i="5"/>
  <c r="L32" i="5"/>
  <c r="L56" i="5"/>
  <c r="L50" i="5"/>
  <c r="L42" i="5"/>
  <c r="L36" i="5"/>
  <c r="L86" i="5"/>
  <c r="O95" i="5"/>
  <c r="P95" i="5" s="1"/>
  <c r="O99" i="5"/>
  <c r="D99" i="5"/>
  <c r="D95" i="5"/>
  <c r="E95" i="5" s="1"/>
  <c r="E96" i="5"/>
  <c r="I99" i="5" l="1"/>
  <c r="J96" i="5" s="1"/>
  <c r="I95" i="5"/>
  <c r="P81" i="5"/>
  <c r="P91" i="5" s="1"/>
  <c r="P80" i="5"/>
  <c r="P76" i="5"/>
  <c r="P74" i="5"/>
  <c r="P64" i="5"/>
  <c r="P89" i="5" s="1"/>
  <c r="P60" i="5"/>
  <c r="P52" i="5"/>
  <c r="P90" i="5" s="1"/>
  <c r="P50" i="5"/>
  <c r="P49" i="5"/>
  <c r="P48" i="5"/>
  <c r="P47" i="5"/>
  <c r="P44" i="5"/>
  <c r="P42" i="5"/>
  <c r="P36" i="5"/>
  <c r="P31" i="5"/>
  <c r="P28" i="5"/>
  <c r="P26" i="5"/>
  <c r="P19" i="5"/>
  <c r="P98" i="5"/>
  <c r="P97" i="5"/>
  <c r="P7" i="5"/>
  <c r="P12" i="5"/>
  <c r="P86" i="5"/>
  <c r="E84" i="5"/>
  <c r="C98" i="5"/>
  <c r="C97" i="5"/>
  <c r="E85" i="5"/>
  <c r="E93" i="5" s="1"/>
  <c r="C85" i="5"/>
  <c r="C93" i="5" s="1"/>
  <c r="C79" i="5"/>
  <c r="C70" i="5"/>
  <c r="C63" i="5"/>
  <c r="G84" i="5"/>
  <c r="C74" i="5"/>
  <c r="C64" i="5"/>
  <c r="C89" i="5" s="1"/>
  <c r="C53" i="5"/>
  <c r="C42" i="5"/>
  <c r="C31" i="5"/>
  <c r="C30" i="5"/>
  <c r="C29" i="5"/>
  <c r="C22" i="5"/>
  <c r="C21" i="5"/>
  <c r="C20" i="5"/>
  <c r="C13" i="5"/>
  <c r="C7" i="5"/>
  <c r="C55" i="5"/>
  <c r="C43" i="5"/>
  <c r="C35" i="5"/>
  <c r="C24" i="5"/>
  <c r="C60" i="5"/>
  <c r="C82" i="5"/>
  <c r="C80" i="5"/>
  <c r="C71" i="5"/>
  <c r="C54" i="5"/>
  <c r="C49" i="5"/>
  <c r="C33" i="5"/>
  <c r="C32" i="5"/>
  <c r="C23" i="5"/>
  <c r="C8" i="5"/>
  <c r="C84" i="5"/>
  <c r="C77" i="5"/>
  <c r="C65" i="5"/>
  <c r="C58" i="5"/>
  <c r="C57" i="5"/>
  <c r="C56" i="5"/>
  <c r="C44" i="5"/>
  <c r="C34" i="5"/>
  <c r="C14" i="5"/>
  <c r="C9" i="5"/>
  <c r="C72" i="5"/>
  <c r="C66" i="5"/>
  <c r="C59" i="5"/>
  <c r="C50" i="5"/>
  <c r="C41" i="5"/>
  <c r="C40" i="5"/>
  <c r="C39" i="5"/>
  <c r="C18" i="5"/>
  <c r="C67" i="5"/>
  <c r="C62" i="5"/>
  <c r="C36" i="5"/>
  <c r="C26" i="5"/>
  <c r="C15" i="5"/>
  <c r="C5" i="5"/>
  <c r="C37" i="5"/>
  <c r="C17" i="5"/>
  <c r="C76" i="5"/>
  <c r="C48" i="5"/>
  <c r="C19" i="5"/>
  <c r="C6" i="5"/>
  <c r="C68" i="5"/>
  <c r="C46" i="5"/>
  <c r="C16" i="5"/>
  <c r="C10" i="5"/>
  <c r="C78" i="5"/>
  <c r="C73" i="5"/>
  <c r="C51" i="5"/>
  <c r="C11" i="5"/>
  <c r="C47" i="5"/>
  <c r="C27" i="5"/>
  <c r="C75" i="5"/>
  <c r="C69" i="5"/>
  <c r="C61" i="5"/>
  <c r="C52" i="5"/>
  <c r="C90" i="5" s="1"/>
  <c r="C81" i="5"/>
  <c r="C91" i="5" s="1"/>
  <c r="C38" i="5"/>
  <c r="C28" i="5"/>
  <c r="C92" i="5" s="1"/>
  <c r="C12" i="5"/>
  <c r="C86" i="5"/>
  <c r="G85" i="5"/>
  <c r="G93" i="5" s="1"/>
  <c r="L83" i="5"/>
  <c r="N83" i="5"/>
  <c r="J83" i="5"/>
  <c r="P83" i="5"/>
  <c r="C83" i="5"/>
  <c r="P96" i="5"/>
  <c r="C96" i="5"/>
  <c r="E98" i="5"/>
  <c r="E97" i="5"/>
  <c r="E74" i="5"/>
  <c r="E64" i="5"/>
  <c r="E89" i="5" s="1"/>
  <c r="E80" i="5"/>
  <c r="E54" i="5"/>
  <c r="E49" i="5"/>
  <c r="E33" i="5"/>
  <c r="E32" i="5"/>
  <c r="E23" i="5"/>
  <c r="E8" i="5"/>
  <c r="E26" i="5"/>
  <c r="E15" i="5"/>
  <c r="E77" i="5"/>
  <c r="E58" i="5"/>
  <c r="E57" i="5"/>
  <c r="E55" i="5"/>
  <c r="E44" i="5"/>
  <c r="E35" i="5"/>
  <c r="E34" i="5"/>
  <c r="E24" i="5"/>
  <c r="E14" i="5"/>
  <c r="E72" i="5"/>
  <c r="E66" i="5"/>
  <c r="E60" i="5"/>
  <c r="E50" i="5"/>
  <c r="E36" i="5"/>
  <c r="E25" i="5"/>
  <c r="E16" i="5"/>
  <c r="E75" i="5"/>
  <c r="E48" i="5"/>
  <c r="E45" i="5"/>
  <c r="E19" i="5"/>
  <c r="E6" i="5"/>
  <c r="E81" i="5"/>
  <c r="E91" i="5" s="1"/>
  <c r="E76" i="5"/>
  <c r="E70" i="5"/>
  <c r="E68" i="5"/>
  <c r="E42" i="5"/>
  <c r="E78" i="5"/>
  <c r="E73" i="5"/>
  <c r="E63" i="5"/>
  <c r="E51" i="5"/>
  <c r="E29" i="5"/>
  <c r="E11" i="5"/>
  <c r="E7" i="5"/>
  <c r="E47" i="5"/>
  <c r="E37" i="5"/>
  <c r="E20" i="5"/>
  <c r="E52" i="5"/>
  <c r="E90" i="5" s="1"/>
  <c r="E31" i="5"/>
  <c r="E17" i="5"/>
  <c r="E79" i="5"/>
  <c r="E38" i="5"/>
  <c r="E28" i="5"/>
  <c r="E92" i="5" s="1"/>
  <c r="E12" i="5"/>
  <c r="E41" i="5"/>
  <c r="E40" i="5"/>
  <c r="E22" i="5"/>
  <c r="E18" i="5"/>
  <c r="E86" i="5"/>
  <c r="E83" i="5"/>
  <c r="L92" i="5"/>
  <c r="L94" i="5" s="1"/>
  <c r="F95" i="5"/>
  <c r="G95" i="5" s="1"/>
  <c r="F99" i="5"/>
  <c r="M99" i="5"/>
  <c r="N96" i="5" s="1"/>
  <c r="M95" i="5"/>
  <c r="G65" i="5" l="1"/>
  <c r="G66" i="5"/>
  <c r="G60" i="5"/>
  <c r="G59" i="5"/>
  <c r="G50" i="5"/>
  <c r="G36" i="5"/>
  <c r="G26" i="5"/>
  <c r="G25" i="5"/>
  <c r="G16" i="5"/>
  <c r="G15" i="5"/>
  <c r="G63" i="5"/>
  <c r="G57" i="5"/>
  <c r="G29" i="5"/>
  <c r="G44" i="5"/>
  <c r="G56" i="5"/>
  <c r="G19" i="5"/>
  <c r="G14" i="5"/>
  <c r="G58" i="5"/>
  <c r="G43" i="5"/>
  <c r="G34" i="5"/>
  <c r="G24" i="5"/>
  <c r="G35" i="5"/>
  <c r="G55" i="5"/>
  <c r="G5" i="5"/>
  <c r="G48" i="5"/>
  <c r="G53" i="5"/>
  <c r="G30" i="5"/>
  <c r="G49" i="5"/>
  <c r="G79" i="5"/>
  <c r="G83" i="5"/>
  <c r="G6" i="5"/>
  <c r="G11" i="5"/>
  <c r="G9" i="5"/>
  <c r="G31" i="5"/>
  <c r="G32" i="5"/>
  <c r="G62" i="5"/>
  <c r="G45" i="5"/>
  <c r="G75" i="5"/>
  <c r="G77" i="5"/>
  <c r="G42" i="5"/>
  <c r="G13" i="5"/>
  <c r="G74" i="5"/>
  <c r="G23" i="5"/>
  <c r="G28" i="5"/>
  <c r="G92" i="5" s="1"/>
  <c r="G51" i="5"/>
  <c r="G72" i="5"/>
  <c r="G40" i="5"/>
  <c r="G52" i="5"/>
  <c r="G90" i="5" s="1"/>
  <c r="G46" i="5"/>
  <c r="G73" i="5"/>
  <c r="G38" i="5"/>
  <c r="G98" i="5"/>
  <c r="G78" i="5"/>
  <c r="G69" i="5"/>
  <c r="G68" i="5"/>
  <c r="G81" i="5"/>
  <c r="G91" i="5" s="1"/>
  <c r="G21" i="5"/>
  <c r="G39" i="5"/>
  <c r="G67" i="5"/>
  <c r="G27" i="5"/>
  <c r="G7" i="5"/>
  <c r="G8" i="5"/>
  <c r="G70" i="5"/>
  <c r="G97" i="5"/>
  <c r="G22" i="5"/>
  <c r="G18" i="5"/>
  <c r="G37" i="5"/>
  <c r="G12" i="5"/>
  <c r="G10" i="5"/>
  <c r="G71" i="5"/>
  <c r="G33" i="5"/>
  <c r="G47" i="5"/>
  <c r="G17" i="5"/>
  <c r="G80" i="5"/>
  <c r="G20" i="5"/>
  <c r="G61" i="5"/>
  <c r="G54" i="5"/>
  <c r="G64" i="5"/>
  <c r="G89" i="5" s="1"/>
  <c r="G41" i="5"/>
  <c r="G76" i="5"/>
  <c r="G82" i="5"/>
  <c r="G86" i="5"/>
  <c r="G96" i="5"/>
  <c r="C94" i="5"/>
  <c r="N95" i="5"/>
  <c r="P92" i="5"/>
  <c r="P94" i="5" s="1"/>
  <c r="J95" i="5"/>
  <c r="E94" i="5"/>
  <c r="N12" i="5"/>
  <c r="N11" i="5"/>
  <c r="N97" i="5"/>
  <c r="N75" i="5"/>
  <c r="N47" i="5"/>
  <c r="N20" i="5"/>
  <c r="N52" i="5"/>
  <c r="N90" i="5" s="1"/>
  <c r="N28" i="5"/>
  <c r="N81" i="5"/>
  <c r="N91" i="5" s="1"/>
  <c r="N73" i="5"/>
  <c r="N41" i="5"/>
  <c r="N76" i="5"/>
  <c r="N70" i="5"/>
  <c r="N64" i="5"/>
  <c r="N89" i="5" s="1"/>
  <c r="N98" i="5"/>
  <c r="N80" i="5"/>
  <c r="N34" i="5"/>
  <c r="N58" i="5"/>
  <c r="N54" i="5"/>
  <c r="N49" i="5"/>
  <c r="N24" i="5"/>
  <c r="N50" i="5"/>
  <c r="N36" i="5"/>
  <c r="N26" i="5"/>
  <c r="N74" i="5"/>
  <c r="N60" i="5"/>
  <c r="N66" i="5"/>
  <c r="N44" i="5"/>
  <c r="N35" i="5"/>
  <c r="N22" i="5"/>
  <c r="N45" i="5"/>
  <c r="N42" i="5"/>
  <c r="N86" i="5"/>
  <c r="J81" i="5"/>
  <c r="J91" i="5" s="1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89" i="5" s="1"/>
  <c r="J94" i="5" s="1"/>
  <c r="J63" i="5"/>
  <c r="J62" i="5"/>
  <c r="J61" i="5"/>
  <c r="J60" i="5"/>
  <c r="J58" i="5"/>
  <c r="J54" i="5"/>
  <c r="J53" i="5"/>
  <c r="J52" i="5"/>
  <c r="J90" i="5" s="1"/>
  <c r="J51" i="5"/>
  <c r="J50" i="5"/>
  <c r="J49" i="5"/>
  <c r="J48" i="5"/>
  <c r="J47" i="5"/>
  <c r="J46" i="5"/>
  <c r="J44" i="5"/>
  <c r="J42" i="5"/>
  <c r="J41" i="5"/>
  <c r="J38" i="5"/>
  <c r="J37" i="5"/>
  <c r="J36" i="5"/>
  <c r="J35" i="5"/>
  <c r="J33" i="5"/>
  <c r="J28" i="5"/>
  <c r="J92" i="5" s="1"/>
  <c r="J27" i="5"/>
  <c r="J26" i="5"/>
  <c r="J24" i="5"/>
  <c r="J23" i="5"/>
  <c r="J22" i="5"/>
  <c r="J19" i="5"/>
  <c r="J18" i="5"/>
  <c r="J17" i="5"/>
  <c r="J16" i="5"/>
  <c r="J14" i="5"/>
  <c r="J97" i="5"/>
  <c r="J11" i="5"/>
  <c r="J13" i="5"/>
  <c r="J7" i="5"/>
  <c r="J12" i="5"/>
  <c r="J98" i="5"/>
  <c r="J9" i="5"/>
  <c r="J6" i="5"/>
  <c r="J86" i="5"/>
  <c r="G94" i="5" l="1"/>
  <c r="N92" i="5"/>
  <c r="N94" i="5" s="1"/>
</calcChain>
</file>

<file path=xl/sharedStrings.xml><?xml version="1.0" encoding="utf-8"?>
<sst xmlns="http://schemas.openxmlformats.org/spreadsheetml/2006/main" count="102" uniqueCount="101">
  <si>
    <t>Total</t>
  </si>
  <si>
    <t>UG</t>
  </si>
  <si>
    <t>Unknown</t>
  </si>
  <si>
    <t>Grad</t>
  </si>
  <si>
    <t>FTIAC</t>
  </si>
  <si>
    <t>New Transfer</t>
  </si>
  <si>
    <t>Michigan Residents</t>
  </si>
  <si>
    <t>New GradI</t>
  </si>
  <si>
    <t>New GradII</t>
  </si>
  <si>
    <t>Oakland</t>
  </si>
  <si>
    <t>Macomb</t>
  </si>
  <si>
    <t>Wayne</t>
  </si>
  <si>
    <t>Gen,Lap,StCl</t>
  </si>
  <si>
    <t>Sub-total</t>
  </si>
  <si>
    <t>Foreign</t>
  </si>
  <si>
    <t>Michigan Residents by County of Origin</t>
  </si>
  <si>
    <t>County N/A</t>
  </si>
  <si>
    <t>Other Mich Counties</t>
  </si>
  <si>
    <t>Total Michigan</t>
  </si>
  <si>
    <t>Other States</t>
  </si>
  <si>
    <t>001 Alcona</t>
  </si>
  <si>
    <t>005 Allegan</t>
  </si>
  <si>
    <t>007 Alpena</t>
  </si>
  <si>
    <t>009 Antrim</t>
  </si>
  <si>
    <t>011 Arenac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</si>
  <si>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</si>
  <si>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</si>
  <si>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</si>
  <si>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</si>
  <si>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</si>
  <si>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</si>
  <si>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</si>
  <si>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</si>
  <si>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</si>
  <si>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</si>
  <si>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</si>
  <si>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</si>
  <si>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</si>
  <si>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</si>
  <si>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</si>
  <si>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</si>
  <si>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</si>
  <si>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</si>
  <si>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</si>
  <si>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</si>
  <si>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</si>
  <si>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</si>
  <si>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</si>
  <si>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</si>
  <si>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</si>
  <si>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</si>
  <si>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</si>
  <si>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073 Isabella</t>
  </si>
  <si>
    <t>075 Jackson</t>
  </si>
  <si>
    <t>077 Kalamazoo</t>
  </si>
  <si>
    <t>079 Kalkaska</t>
  </si>
  <si>
    <t>081 Kent</t>
  </si>
  <si>
    <t>085 Lake</t>
  </si>
  <si>
    <t>087 Lapeer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</si>
  <si>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</si>
  <si>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</si>
  <si>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</si>
  <si>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</si>
  <si>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</si>
  <si>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</si>
  <si>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</si>
  <si>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</si>
  <si>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111 Midland</t>
  </si>
  <si>
    <t>113 Missaukee</t>
  </si>
  <si>
    <t>115 Monroe</t>
  </si>
  <si>
    <t>117 Montcalm</t>
  </si>
  <si>
    <t>121 Muskegon</t>
  </si>
  <si>
    <t>123 Newaygo</t>
  </si>
  <si>
    <t>125 Oakland</t>
  </si>
  <si>
    <t>127 Oceana</t>
  </si>
  <si>
    <t>129 Ogemaw</t>
  </si>
  <si>
    <t>133 Osceola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</si>
  <si>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</si>
  <si>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</si>
  <si>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</si>
  <si>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</si>
  <si>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</si>
  <si>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</si>
  <si>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</si>
  <si>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</si>
  <si>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155 Shiawassee</t>
  </si>
  <si>
    <t>157 Tuscola</t>
  </si>
  <si>
    <t>159 Van Buren</t>
  </si>
  <si>
    <t>161 Washtenaw</t>
  </si>
  <si>
    <t>163 Wayne</t>
  </si>
  <si>
    <t>165 Wexford</t>
  </si>
  <si>
    <t>013 Baraga</t>
  </si>
  <si>
    <t>053 Gogebic</t>
  </si>
  <si>
    <t>071 Iron</t>
  </si>
  <si>
    <t>109 Menominee</t>
  </si>
  <si>
    <t>Fall 2014</t>
  </si>
  <si>
    <t>131 Ontonagon</t>
  </si>
  <si>
    <t>Fall 2015</t>
  </si>
  <si>
    <t>083  Keweena</t>
  </si>
  <si>
    <t>089 Leelanau'</t>
  </si>
  <si>
    <t>revised 3-2-2016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</si>
</sst>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0" fontId="2" fillId="0" borderId="0" xfId="1" applyNumberFormat="1" applyFont="1" applyBorder="1"/>
    <xf numFmtId="10" fontId="2" fillId="0" borderId="2" xfId="1" applyNumberFormat="1" applyFont="1" applyBorder="1"/>
    <xf numFmtId="10" fontId="2" fillId="0" borderId="0" xfId="1" applyNumberFormat="1" applyFont="1"/>
    <xf numFmtId="164" fontId="2" fillId="0" borderId="0" xfId="1" applyNumberFormat="1" applyFont="1"/>
    <xf numFmtId="164" fontId="2" fillId="0" borderId="2" xfId="1" applyNumberFormat="1" applyFont="1" applyBorder="1"/>
    <xf numFmtId="10" fontId="1" fillId="0" borderId="0" xfId="1" applyNumberFormat="1" applyFont="1" applyFill="1" applyBorder="1"/>
    <xf numFmtId="0" fontId="1" fillId="0" borderId="0" xfId="2" applyFont="1"/>
    <xf numFmtId="10" fontId="2" fillId="0" borderId="3" xfId="1" applyNumberFormat="1" applyFont="1" applyBorder="1"/>
    <xf numFmtId="0" fontId="3" fillId="0" borderId="0" xfId="2" applyFont="1" applyBorder="1"/>
    <xf numFmtId="0" fontId="1" fillId="0" borderId="0" xfId="2" applyFont="1" applyBorder="1"/>
    <xf numFmtId="0" fontId="1" fillId="0" borderId="4" xfId="2" applyFont="1" applyBorder="1"/>
    <xf numFmtId="0" fontId="1" fillId="0" borderId="5" xfId="2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0" xfId="2" applyFont="1" applyAlignment="1">
      <alignment horizontal="center"/>
    </xf>
    <xf numFmtId="10" fontId="1" fillId="0" borderId="6" xfId="1" applyNumberFormat="1" applyFont="1" applyBorder="1"/>
    <xf numFmtId="0" fontId="1" fillId="0" borderId="7" xfId="2" applyFont="1" applyBorder="1"/>
    <xf numFmtId="10" fontId="1" fillId="0" borderId="8" xfId="1" applyNumberFormat="1" applyFont="1" applyBorder="1"/>
    <xf numFmtId="1" fontId="1" fillId="0" borderId="6" xfId="1" applyNumberFormat="1" applyFont="1" applyBorder="1"/>
    <xf numFmtId="0" fontId="1" fillId="0" borderId="9" xfId="2" applyFont="1" applyBorder="1"/>
    <xf numFmtId="10" fontId="1" fillId="0" borderId="0" xfId="1" applyNumberFormat="1" applyFont="1"/>
    <xf numFmtId="0" fontId="1" fillId="0" borderId="1" xfId="2" applyFont="1" applyBorder="1"/>
    <xf numFmtId="10" fontId="1" fillId="0" borderId="2" xfId="1" applyNumberFormat="1" applyFont="1" applyBorder="1"/>
    <xf numFmtId="10" fontId="1" fillId="0" borderId="0" xfId="1" applyNumberFormat="1" applyFont="1" applyBorder="1"/>
    <xf numFmtId="0" fontId="1" fillId="0" borderId="3" xfId="2" applyFont="1" applyBorder="1"/>
    <xf numFmtId="1" fontId="1" fillId="0" borderId="0" xfId="2" applyNumberFormat="1" applyFont="1"/>
    <xf numFmtId="0" fontId="2" fillId="0" borderId="0" xfId="2" applyFont="1"/>
    <xf numFmtId="0" fontId="2" fillId="0" borderId="1" xfId="2" applyFont="1" applyBorder="1"/>
    <xf numFmtId="0" fontId="2" fillId="0" borderId="3" xfId="2" applyFont="1" applyBorder="1"/>
    <xf numFmtId="10" fontId="1" fillId="0" borderId="0" xfId="2" applyNumberFormat="1" applyFont="1"/>
    <xf numFmtId="10" fontId="1" fillId="0" borderId="4" xfId="2" applyNumberFormat="1" applyFont="1" applyBorder="1"/>
    <xf numFmtId="164" fontId="1" fillId="0" borderId="9" xfId="1" applyNumberFormat="1" applyFont="1" applyBorder="1"/>
    <xf numFmtId="164" fontId="1" fillId="0" borderId="3" xfId="1" applyNumberFormat="1" applyFont="1" applyBorder="1"/>
    <xf numFmtId="0" fontId="1" fillId="0" borderId="0" xfId="2" applyFont="1" applyAlignment="1">
      <alignment horizontal="right"/>
    </xf>
    <xf numFmtId="10" fontId="1" fillId="0" borderId="3" xfId="1" applyNumberFormat="1" applyFont="1" applyBorder="1"/>
    <xf numFmtId="164" fontId="1" fillId="0" borderId="0" xfId="2" applyNumberFormat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zoomScaleNormal="100" workbookViewId="0">
      <pane xSplit="1" ySplit="4" topLeftCell="B75" activePane="bottomRight" state="frozen"/>
      <selection pane="topRight" activeCell="B1" sqref="B1"/>
      <selection pane="bottomLeft" activeCell="A5" sqref="A5"/>
      <selection pane="bottomRight" activeCell="A101" sqref="A101"/>
    </sheetView>
  </sheetViews>
  <sheetFormatPr defaultColWidth="9.109375" defaultRowHeight="13.2" x14ac:dyDescent="0.25"/>
  <cols>
    <col min="1" max="1" width="19" style="7" bestFit="1" customWidth="1"/>
    <col min="2" max="2" width="7.33203125" style="7" customWidth="1"/>
    <col min="3" max="3" width="8.88671875" style="7" customWidth="1"/>
    <col min="4" max="4" width="7.33203125" style="7" customWidth="1"/>
    <col min="5" max="5" width="8.33203125" style="7" customWidth="1"/>
    <col min="6" max="6" width="7.33203125" style="7" customWidth="1"/>
    <col min="7" max="7" width="8.5546875" style="7" customWidth="1"/>
    <col min="8" max="8" width="3.33203125" style="7" customWidth="1"/>
    <col min="9" max="9" width="7.33203125" style="7" customWidth="1"/>
    <col min="10" max="10" width="8.5546875" style="7" customWidth="1"/>
    <col min="11" max="11" width="7.33203125" style="7" customWidth="1"/>
    <col min="12" max="12" width="8.33203125" style="7" customWidth="1"/>
    <col min="13" max="13" width="7.33203125" style="7" customWidth="1"/>
    <col min="14" max="14" width="8.33203125" style="7" customWidth="1"/>
    <col min="15" max="15" width="7.33203125" style="7" customWidth="1"/>
    <col min="16" max="16" width="8" style="7" customWidth="1"/>
    <col min="17" max="16384" width="9.109375" style="7"/>
  </cols>
  <sheetData>
    <row r="1" spans="1:16" ht="13.8" x14ac:dyDescent="0.25">
      <c r="A1" s="9" t="s">
        <v>15</v>
      </c>
    </row>
    <row r="2" spans="1:16" ht="13.8" x14ac:dyDescent="0.25">
      <c r="A2" s="9" t="s">
        <v>97</v>
      </c>
    </row>
    <row r="3" spans="1:16" x14ac:dyDescent="0.25">
      <c r="A3" s="10"/>
    </row>
    <row r="4" spans="1:16" s="16" customFormat="1" ht="13.8" thickBot="1" x14ac:dyDescent="0.3">
      <c r="A4" s="11"/>
      <c r="B4" s="12" t="s">
        <v>1</v>
      </c>
      <c r="C4" s="13"/>
      <c r="D4" s="12" t="s">
        <v>3</v>
      </c>
      <c r="E4" s="13"/>
      <c r="F4" s="12" t="s">
        <v>0</v>
      </c>
      <c r="G4" s="13"/>
      <c r="H4" s="14"/>
      <c r="I4" s="12" t="s">
        <v>4</v>
      </c>
      <c r="J4" s="13"/>
      <c r="K4" s="12" t="s">
        <v>5</v>
      </c>
      <c r="L4" s="13"/>
      <c r="M4" s="15" t="s">
        <v>7</v>
      </c>
      <c r="N4" s="15"/>
      <c r="O4" s="12" t="s">
        <v>8</v>
      </c>
      <c r="P4" s="13"/>
    </row>
    <row r="5" spans="1:16" ht="13.8" thickTop="1" x14ac:dyDescent="0.25">
      <c r="A5" s="7" t="s">
        <v>20</v>
      </c>
      <c r="B5" s="7">
        <v>2</v>
      </c>
      <c r="C5" s="17">
        <f t="shared" ref="C5:C68" si="0">IF(B5&gt;0,B5/$B$99," ")</f>
        <v>1.1909724289882689E-4</v>
      </c>
      <c r="D5" s="18">
        <v>0</v>
      </c>
      <c r="E5" s="19" t="str">
        <f t="shared" ref="E5:E68" si="1">IF(D5&gt;0,D5/$D$99," ")</f>
        <v xml:space="preserve"> </v>
      </c>
      <c r="F5" s="20">
        <f>IF(B5+D5&gt;0,B5+D5," ")</f>
        <v>2</v>
      </c>
      <c r="G5" s="19">
        <f t="shared" ref="G5:G68" si="2">IF(F5&gt;0,F5/$F$99," ")</f>
        <v>9.8711810868170376E-5</v>
      </c>
      <c r="H5" s="21"/>
      <c r="I5" s="7">
        <v>0</v>
      </c>
      <c r="J5" s="22" t="str">
        <f t="shared" ref="J5:J68" si="3">IF(I5&gt;0,I5/$I$99,"")</f>
        <v/>
      </c>
      <c r="K5" s="23">
        <v>0</v>
      </c>
      <c r="L5" s="24" t="str">
        <f t="shared" ref="L5:L12" si="4">IF(K5&gt;0,K5/$K$99,"")</f>
        <v/>
      </c>
      <c r="M5" s="7">
        <v>0</v>
      </c>
      <c r="N5" s="22"/>
      <c r="O5" s="23">
        <v>0</v>
      </c>
      <c r="P5" s="24" t="str">
        <f t="shared" ref="P5:P68" si="5">IF(O5&gt;0,O5/$O$99,"")</f>
        <v/>
      </c>
    </row>
    <row r="6" spans="1:16" x14ac:dyDescent="0.25">
      <c r="A6" s="7" t="s">
        <v>21</v>
      </c>
      <c r="B6" s="7">
        <v>10</v>
      </c>
      <c r="C6" s="25">
        <f t="shared" si="0"/>
        <v>5.9548621449413447E-4</v>
      </c>
      <c r="D6" s="23">
        <v>2</v>
      </c>
      <c r="E6" s="24">
        <f t="shared" si="1"/>
        <v>5.7670126874279125E-4</v>
      </c>
      <c r="F6" s="7">
        <f t="shared" ref="F6:F70" si="6">IF(B6+D6&gt;0,B6+D6," ")</f>
        <v>12</v>
      </c>
      <c r="G6" s="22">
        <f t="shared" si="2"/>
        <v>5.9227086520902226E-4</v>
      </c>
      <c r="H6" s="26"/>
      <c r="I6" s="7">
        <v>3</v>
      </c>
      <c r="J6" s="22">
        <f t="shared" si="3"/>
        <v>1.128668171557562E-3</v>
      </c>
      <c r="K6" s="23">
        <v>0</v>
      </c>
      <c r="L6" s="24" t="str">
        <f t="shared" si="4"/>
        <v/>
      </c>
      <c r="M6" s="7">
        <v>0</v>
      </c>
      <c r="N6" s="22" t="str">
        <f t="shared" ref="N6:N69" si="7">IF(M6&gt;0,M6/$M$99,"")</f>
        <v/>
      </c>
      <c r="O6" s="23">
        <v>0</v>
      </c>
      <c r="P6" s="24" t="str">
        <f t="shared" si="5"/>
        <v/>
      </c>
    </row>
    <row r="7" spans="1:16" x14ac:dyDescent="0.25">
      <c r="A7" s="7" t="s">
        <v>22</v>
      </c>
      <c r="B7" s="7">
        <v>11</v>
      </c>
      <c r="C7" s="25">
        <f t="shared" si="0"/>
        <v>6.5503483594354787E-4</v>
      </c>
      <c r="D7" s="23">
        <v>1</v>
      </c>
      <c r="E7" s="24">
        <f t="shared" si="1"/>
        <v>2.8835063437139563E-4</v>
      </c>
      <c r="F7" s="7">
        <f t="shared" si="6"/>
        <v>12</v>
      </c>
      <c r="G7" s="22">
        <f t="shared" si="2"/>
        <v>5.9227086520902226E-4</v>
      </c>
      <c r="H7" s="26"/>
      <c r="I7" s="7">
        <v>2</v>
      </c>
      <c r="J7" s="22">
        <f t="shared" si="3"/>
        <v>7.5244544770504136E-4</v>
      </c>
      <c r="K7" s="23">
        <v>2</v>
      </c>
      <c r="L7" s="24">
        <f t="shared" si="4"/>
        <v>1.1191941801902631E-3</v>
      </c>
      <c r="M7" s="7">
        <v>0</v>
      </c>
      <c r="N7" s="22" t="str">
        <f t="shared" si="7"/>
        <v/>
      </c>
      <c r="O7" s="23">
        <v>1</v>
      </c>
      <c r="P7" s="24">
        <f t="shared" si="5"/>
        <v>3.787878787878788E-3</v>
      </c>
    </row>
    <row r="8" spans="1:16" x14ac:dyDescent="0.25">
      <c r="A8" s="7" t="s">
        <v>23</v>
      </c>
      <c r="B8" s="7">
        <v>3</v>
      </c>
      <c r="C8" s="25">
        <f t="shared" si="0"/>
        <v>1.7864586434824034E-4</v>
      </c>
      <c r="D8" s="23">
        <v>2</v>
      </c>
      <c r="E8" s="24">
        <f t="shared" si="1"/>
        <v>5.7670126874279125E-4</v>
      </c>
      <c r="F8" s="7">
        <f t="shared" si="6"/>
        <v>5</v>
      </c>
      <c r="G8" s="22">
        <f t="shared" si="2"/>
        <v>2.4677952717042594E-4</v>
      </c>
      <c r="H8" s="26"/>
      <c r="I8" s="7">
        <v>0</v>
      </c>
      <c r="J8" s="22" t="str">
        <f t="shared" si="3"/>
        <v/>
      </c>
      <c r="K8" s="23">
        <v>0</v>
      </c>
      <c r="L8" s="24" t="str">
        <f t="shared" si="4"/>
        <v/>
      </c>
      <c r="M8" s="7">
        <v>0</v>
      </c>
      <c r="N8" s="22" t="str">
        <f t="shared" si="7"/>
        <v/>
      </c>
      <c r="O8" s="23">
        <v>0</v>
      </c>
      <c r="P8" s="24" t="str">
        <f t="shared" si="5"/>
        <v/>
      </c>
    </row>
    <row r="9" spans="1:16" x14ac:dyDescent="0.25">
      <c r="A9" s="7" t="s">
        <v>24</v>
      </c>
      <c r="B9" s="7">
        <v>3</v>
      </c>
      <c r="C9" s="25">
        <f t="shared" si="0"/>
        <v>1.7864586434824034E-4</v>
      </c>
      <c r="D9" s="23">
        <v>0</v>
      </c>
      <c r="E9" s="24" t="str">
        <f t="shared" si="1"/>
        <v xml:space="preserve"> </v>
      </c>
      <c r="F9" s="7">
        <f t="shared" si="6"/>
        <v>3</v>
      </c>
      <c r="G9" s="22">
        <f t="shared" si="2"/>
        <v>1.4806771630225556E-4</v>
      </c>
      <c r="H9" s="26"/>
      <c r="I9" s="7">
        <v>1</v>
      </c>
      <c r="J9" s="22">
        <f t="shared" si="3"/>
        <v>3.7622272385252068E-4</v>
      </c>
      <c r="K9" s="23">
        <v>0</v>
      </c>
      <c r="L9" s="24" t="str">
        <f t="shared" si="4"/>
        <v/>
      </c>
      <c r="M9" s="7">
        <v>0</v>
      </c>
      <c r="N9" s="22" t="str">
        <f t="shared" si="7"/>
        <v/>
      </c>
      <c r="O9" s="23">
        <v>0</v>
      </c>
      <c r="P9" s="24" t="str">
        <f t="shared" si="5"/>
        <v/>
      </c>
    </row>
    <row r="10" spans="1:16" x14ac:dyDescent="0.25">
      <c r="A10" s="7" t="s">
        <v>91</v>
      </c>
      <c r="B10" s="7">
        <v>1</v>
      </c>
      <c r="C10" s="25">
        <f t="shared" si="0"/>
        <v>5.9548621449413447E-5</v>
      </c>
      <c r="D10" s="23">
        <v>0</v>
      </c>
      <c r="E10" s="24" t="str">
        <f t="shared" si="1"/>
        <v xml:space="preserve"> </v>
      </c>
      <c r="F10" s="7">
        <f t="shared" si="6"/>
        <v>1</v>
      </c>
      <c r="G10" s="22">
        <f t="shared" si="2"/>
        <v>4.9355905434085188E-5</v>
      </c>
      <c r="H10" s="26"/>
      <c r="I10" s="7">
        <v>0</v>
      </c>
      <c r="J10" s="22" t="str">
        <f t="shared" si="3"/>
        <v/>
      </c>
      <c r="K10" s="23">
        <v>0</v>
      </c>
      <c r="L10" s="24" t="str">
        <f t="shared" si="4"/>
        <v/>
      </c>
      <c r="M10" s="7">
        <v>0</v>
      </c>
      <c r="N10" s="22" t="str">
        <f t="shared" si="7"/>
        <v/>
      </c>
      <c r="O10" s="23">
        <v>0</v>
      </c>
      <c r="P10" s="24" t="str">
        <f t="shared" si="5"/>
        <v/>
      </c>
    </row>
    <row r="11" spans="1:16" x14ac:dyDescent="0.25">
      <c r="A11" s="7" t="s">
        <v>25</v>
      </c>
      <c r="B11" s="7">
        <v>9</v>
      </c>
      <c r="C11" s="25">
        <f t="shared" si="0"/>
        <v>5.3593759304472097E-4</v>
      </c>
      <c r="D11" s="23">
        <v>1</v>
      </c>
      <c r="E11" s="24">
        <f t="shared" si="1"/>
        <v>2.8835063437139563E-4</v>
      </c>
      <c r="F11" s="7">
        <f t="shared" si="6"/>
        <v>10</v>
      </c>
      <c r="G11" s="22">
        <f t="shared" si="2"/>
        <v>4.9355905434085188E-4</v>
      </c>
      <c r="H11" s="26"/>
      <c r="I11" s="7">
        <v>4</v>
      </c>
      <c r="J11" s="22">
        <f t="shared" si="3"/>
        <v>1.5048908954100827E-3</v>
      </c>
      <c r="K11" s="23">
        <v>0</v>
      </c>
      <c r="L11" s="24" t="str">
        <f t="shared" si="4"/>
        <v/>
      </c>
      <c r="M11" s="7">
        <v>1</v>
      </c>
      <c r="N11" s="22">
        <f t="shared" si="7"/>
        <v>1.4245014245014246E-3</v>
      </c>
      <c r="O11" s="23">
        <v>0</v>
      </c>
      <c r="P11" s="24" t="str">
        <f t="shared" si="5"/>
        <v/>
      </c>
    </row>
    <row r="12" spans="1:16" x14ac:dyDescent="0.25">
      <c r="A12" s="7" t="s">
        <v>26</v>
      </c>
      <c r="B12" s="7">
        <v>24</v>
      </c>
      <c r="C12" s="25">
        <f t="shared" si="0"/>
        <v>1.4291669147859227E-3</v>
      </c>
      <c r="D12" s="23">
        <v>5</v>
      </c>
      <c r="E12" s="24">
        <f t="shared" si="1"/>
        <v>1.4417531718569781E-3</v>
      </c>
      <c r="F12" s="7">
        <f t="shared" si="6"/>
        <v>29</v>
      </c>
      <c r="G12" s="22">
        <f t="shared" si="2"/>
        <v>1.4313212575884705E-3</v>
      </c>
      <c r="H12" s="26"/>
      <c r="I12" s="7">
        <v>5</v>
      </c>
      <c r="J12" s="22">
        <f t="shared" si="3"/>
        <v>1.8811136192626034E-3</v>
      </c>
      <c r="K12" s="23">
        <v>3</v>
      </c>
      <c r="L12" s="24">
        <f t="shared" si="4"/>
        <v>1.6787912702853946E-3</v>
      </c>
      <c r="M12" s="7">
        <v>1</v>
      </c>
      <c r="N12" s="22">
        <f t="shared" si="7"/>
        <v>1.4245014245014246E-3</v>
      </c>
      <c r="O12" s="23">
        <v>1</v>
      </c>
      <c r="P12" s="24">
        <f t="shared" si="5"/>
        <v>3.787878787878788E-3</v>
      </c>
    </row>
    <row r="13" spans="1:16" x14ac:dyDescent="0.25">
      <c r="A13" s="7" t="s">
        <v>27</v>
      </c>
      <c r="B13" s="7">
        <v>11</v>
      </c>
      <c r="C13" s="25">
        <f t="shared" si="0"/>
        <v>6.5503483594354787E-4</v>
      </c>
      <c r="D13" s="23">
        <v>0</v>
      </c>
      <c r="E13" s="24" t="str">
        <f t="shared" si="1"/>
        <v xml:space="preserve"> </v>
      </c>
      <c r="F13" s="7">
        <f t="shared" si="6"/>
        <v>11</v>
      </c>
      <c r="G13" s="22">
        <f t="shared" si="2"/>
        <v>5.4291495977493707E-4</v>
      </c>
      <c r="H13" s="26"/>
      <c r="I13" s="7">
        <v>2</v>
      </c>
      <c r="J13" s="22">
        <f t="shared" si="3"/>
        <v>7.5244544770504136E-4</v>
      </c>
      <c r="K13" s="23">
        <v>0</v>
      </c>
      <c r="L13" s="24"/>
      <c r="M13" s="7">
        <v>0</v>
      </c>
      <c r="N13" s="22" t="str">
        <f t="shared" si="7"/>
        <v/>
      </c>
      <c r="O13" s="23">
        <v>0</v>
      </c>
      <c r="P13" s="24" t="str">
        <f t="shared" si="5"/>
        <v/>
      </c>
    </row>
    <row r="14" spans="1:16" x14ac:dyDescent="0.25">
      <c r="A14" s="7" t="s">
        <v>28</v>
      </c>
      <c r="B14" s="7">
        <v>5</v>
      </c>
      <c r="C14" s="25">
        <f t="shared" si="0"/>
        <v>2.9774310724706724E-4</v>
      </c>
      <c r="D14" s="23">
        <v>6</v>
      </c>
      <c r="E14" s="24">
        <f t="shared" si="1"/>
        <v>1.7301038062283738E-3</v>
      </c>
      <c r="F14" s="7">
        <f t="shared" si="6"/>
        <v>11</v>
      </c>
      <c r="G14" s="22">
        <f t="shared" si="2"/>
        <v>5.4291495977493707E-4</v>
      </c>
      <c r="H14" s="26"/>
      <c r="I14" s="7">
        <v>2</v>
      </c>
      <c r="J14" s="22">
        <f t="shared" si="3"/>
        <v>7.5244544770504136E-4</v>
      </c>
      <c r="K14" s="23">
        <v>0</v>
      </c>
      <c r="L14" s="24" t="str">
        <f t="shared" ref="L14:L77" si="8">IF(K14&gt;0,K14/$K$99,"")</f>
        <v/>
      </c>
      <c r="M14" s="7">
        <v>0</v>
      </c>
      <c r="N14" s="22" t="str">
        <f t="shared" si="7"/>
        <v/>
      </c>
      <c r="O14" s="23">
        <v>0</v>
      </c>
      <c r="P14" s="24" t="str">
        <f t="shared" si="5"/>
        <v/>
      </c>
    </row>
    <row r="15" spans="1:16" x14ac:dyDescent="0.25">
      <c r="A15" s="7" t="s">
        <v>29</v>
      </c>
      <c r="B15" s="7">
        <v>2</v>
      </c>
      <c r="C15" s="25">
        <f t="shared" si="0"/>
        <v>1.1909724289882689E-4</v>
      </c>
      <c r="D15" s="23">
        <v>1</v>
      </c>
      <c r="E15" s="24">
        <f t="shared" si="1"/>
        <v>2.8835063437139563E-4</v>
      </c>
      <c r="F15" s="7">
        <f t="shared" si="6"/>
        <v>3</v>
      </c>
      <c r="G15" s="22">
        <f t="shared" si="2"/>
        <v>1.4806771630225556E-4</v>
      </c>
      <c r="H15" s="26"/>
      <c r="I15" s="7">
        <v>0</v>
      </c>
      <c r="J15" s="22" t="str">
        <f t="shared" si="3"/>
        <v/>
      </c>
      <c r="K15" s="23">
        <v>0</v>
      </c>
      <c r="L15" s="24" t="str">
        <f t="shared" si="8"/>
        <v/>
      </c>
      <c r="M15" s="7">
        <v>0</v>
      </c>
      <c r="N15" s="22" t="str">
        <f t="shared" si="7"/>
        <v/>
      </c>
      <c r="O15" s="23">
        <v>0</v>
      </c>
      <c r="P15" s="24" t="str">
        <f t="shared" si="5"/>
        <v/>
      </c>
    </row>
    <row r="16" spans="1:16" x14ac:dyDescent="0.25">
      <c r="A16" s="7" t="s">
        <v>30</v>
      </c>
      <c r="B16" s="7">
        <v>12</v>
      </c>
      <c r="C16" s="25">
        <f t="shared" si="0"/>
        <v>7.1458345739296137E-4</v>
      </c>
      <c r="D16" s="23">
        <v>4</v>
      </c>
      <c r="E16" s="24">
        <f t="shared" si="1"/>
        <v>1.1534025374855825E-3</v>
      </c>
      <c r="F16" s="7">
        <f t="shared" si="6"/>
        <v>16</v>
      </c>
      <c r="G16" s="22">
        <f t="shared" si="2"/>
        <v>7.8969448694536301E-4</v>
      </c>
      <c r="H16" s="26"/>
      <c r="I16" s="7">
        <v>1</v>
      </c>
      <c r="J16" s="22">
        <f t="shared" si="3"/>
        <v>3.7622272385252068E-4</v>
      </c>
      <c r="K16" s="23">
        <v>0</v>
      </c>
      <c r="L16" s="24" t="str">
        <f t="shared" si="8"/>
        <v/>
      </c>
      <c r="M16" s="7">
        <v>0</v>
      </c>
      <c r="N16" s="22" t="str">
        <f t="shared" si="7"/>
        <v/>
      </c>
      <c r="O16" s="23">
        <v>0</v>
      </c>
      <c r="P16" s="24" t="str">
        <f t="shared" si="5"/>
        <v/>
      </c>
    </row>
    <row r="17" spans="1:16" x14ac:dyDescent="0.25">
      <c r="A17" s="7" t="s">
        <v>31</v>
      </c>
      <c r="B17" s="7">
        <v>3</v>
      </c>
      <c r="C17" s="25">
        <f t="shared" si="0"/>
        <v>1.7864586434824034E-4</v>
      </c>
      <c r="D17" s="23">
        <v>1</v>
      </c>
      <c r="E17" s="24">
        <f t="shared" si="1"/>
        <v>2.8835063437139563E-4</v>
      </c>
      <c r="F17" s="7">
        <f t="shared" si="6"/>
        <v>4</v>
      </c>
      <c r="G17" s="22">
        <f t="shared" si="2"/>
        <v>1.9742362173634075E-4</v>
      </c>
      <c r="H17" s="26"/>
      <c r="I17" s="7">
        <v>2</v>
      </c>
      <c r="J17" s="22">
        <f t="shared" si="3"/>
        <v>7.5244544770504136E-4</v>
      </c>
      <c r="K17" s="23">
        <v>0</v>
      </c>
      <c r="L17" s="24" t="str">
        <f t="shared" si="8"/>
        <v/>
      </c>
      <c r="M17" s="7">
        <v>0</v>
      </c>
      <c r="N17" s="22" t="str">
        <f t="shared" si="7"/>
        <v/>
      </c>
      <c r="O17" s="23">
        <v>0</v>
      </c>
      <c r="P17" s="24" t="str">
        <f t="shared" si="5"/>
        <v/>
      </c>
    </row>
    <row r="18" spans="1:16" x14ac:dyDescent="0.25">
      <c r="A18" s="7" t="s">
        <v>32</v>
      </c>
      <c r="B18" s="7">
        <v>4</v>
      </c>
      <c r="C18" s="25">
        <f t="shared" si="0"/>
        <v>2.3819448579765379E-4</v>
      </c>
      <c r="D18" s="23">
        <v>1</v>
      </c>
      <c r="E18" s="24">
        <f t="shared" si="1"/>
        <v>2.8835063437139563E-4</v>
      </c>
      <c r="F18" s="7">
        <f t="shared" si="6"/>
        <v>5</v>
      </c>
      <c r="G18" s="22">
        <f t="shared" si="2"/>
        <v>2.4677952717042594E-4</v>
      </c>
      <c r="H18" s="26"/>
      <c r="I18" s="7">
        <v>1</v>
      </c>
      <c r="J18" s="22">
        <f t="shared" si="3"/>
        <v>3.7622272385252068E-4</v>
      </c>
      <c r="K18" s="23">
        <v>0</v>
      </c>
      <c r="L18" s="24" t="str">
        <f t="shared" si="8"/>
        <v/>
      </c>
      <c r="M18" s="7">
        <v>0</v>
      </c>
      <c r="N18" s="22" t="str">
        <f t="shared" si="7"/>
        <v/>
      </c>
      <c r="O18" s="23">
        <v>0</v>
      </c>
      <c r="P18" s="24" t="str">
        <f t="shared" si="5"/>
        <v/>
      </c>
    </row>
    <row r="19" spans="1:16" x14ac:dyDescent="0.25">
      <c r="A19" s="7" t="s">
        <v>33</v>
      </c>
      <c r="B19" s="7">
        <v>3</v>
      </c>
      <c r="C19" s="25">
        <f t="shared" si="0"/>
        <v>1.7864586434824034E-4</v>
      </c>
      <c r="D19" s="23">
        <v>2</v>
      </c>
      <c r="E19" s="24">
        <f t="shared" si="1"/>
        <v>5.7670126874279125E-4</v>
      </c>
      <c r="F19" s="7">
        <f t="shared" si="6"/>
        <v>5</v>
      </c>
      <c r="G19" s="22">
        <f t="shared" si="2"/>
        <v>2.4677952717042594E-4</v>
      </c>
      <c r="H19" s="26"/>
      <c r="I19" s="7">
        <v>2</v>
      </c>
      <c r="J19" s="22">
        <f t="shared" si="3"/>
        <v>7.5244544770504136E-4</v>
      </c>
      <c r="K19" s="23">
        <v>0</v>
      </c>
      <c r="L19" s="24" t="str">
        <f t="shared" si="8"/>
        <v/>
      </c>
      <c r="M19" s="7">
        <v>0</v>
      </c>
      <c r="N19" s="22" t="str">
        <f t="shared" si="7"/>
        <v/>
      </c>
      <c r="O19" s="23">
        <v>2</v>
      </c>
      <c r="P19" s="24">
        <f t="shared" si="5"/>
        <v>7.575757575757576E-3</v>
      </c>
    </row>
    <row r="20" spans="1:16" x14ac:dyDescent="0.25">
      <c r="A20" s="7" t="s">
        <v>34</v>
      </c>
      <c r="B20" s="7">
        <v>2</v>
      </c>
      <c r="C20" s="25">
        <f t="shared" si="0"/>
        <v>1.1909724289882689E-4</v>
      </c>
      <c r="D20" s="23">
        <v>2</v>
      </c>
      <c r="E20" s="24">
        <f t="shared" si="1"/>
        <v>5.7670126874279125E-4</v>
      </c>
      <c r="F20" s="7">
        <f t="shared" si="6"/>
        <v>4</v>
      </c>
      <c r="G20" s="22">
        <f t="shared" si="2"/>
        <v>1.9742362173634075E-4</v>
      </c>
      <c r="H20" s="26"/>
      <c r="I20" s="7">
        <v>0</v>
      </c>
      <c r="J20" s="22" t="str">
        <f t="shared" si="3"/>
        <v/>
      </c>
      <c r="K20" s="23">
        <v>0</v>
      </c>
      <c r="L20" s="24" t="str">
        <f t="shared" si="8"/>
        <v/>
      </c>
      <c r="M20" s="7">
        <v>2</v>
      </c>
      <c r="N20" s="22">
        <f t="shared" si="7"/>
        <v>2.8490028490028491E-3</v>
      </c>
      <c r="O20" s="23">
        <v>0</v>
      </c>
      <c r="P20" s="24" t="str">
        <f t="shared" si="5"/>
        <v/>
      </c>
    </row>
    <row r="21" spans="1:16" x14ac:dyDescent="0.25">
      <c r="A21" s="7" t="s">
        <v>35</v>
      </c>
      <c r="B21" s="7">
        <v>1</v>
      </c>
      <c r="C21" s="25">
        <f t="shared" si="0"/>
        <v>5.9548621449413447E-5</v>
      </c>
      <c r="D21" s="23">
        <v>0</v>
      </c>
      <c r="E21" s="24" t="str">
        <f t="shared" si="1"/>
        <v xml:space="preserve"> </v>
      </c>
      <c r="F21" s="7">
        <f t="shared" si="6"/>
        <v>1</v>
      </c>
      <c r="G21" s="22">
        <f t="shared" si="2"/>
        <v>4.9355905434085188E-5</v>
      </c>
      <c r="H21" s="26"/>
      <c r="I21" s="7">
        <v>0</v>
      </c>
      <c r="J21" s="22" t="str">
        <f t="shared" si="3"/>
        <v/>
      </c>
      <c r="K21" s="23">
        <v>0</v>
      </c>
      <c r="L21" s="24" t="str">
        <f t="shared" si="8"/>
        <v/>
      </c>
      <c r="M21" s="7">
        <v>0</v>
      </c>
      <c r="N21" s="22" t="str">
        <f t="shared" si="7"/>
        <v/>
      </c>
      <c r="O21" s="23">
        <v>0</v>
      </c>
      <c r="P21" s="24" t="str">
        <f t="shared" si="5"/>
        <v/>
      </c>
    </row>
    <row r="22" spans="1:16" x14ac:dyDescent="0.25">
      <c r="A22" s="7" t="s">
        <v>36</v>
      </c>
      <c r="B22" s="7">
        <v>21</v>
      </c>
      <c r="C22" s="25">
        <f t="shared" si="0"/>
        <v>1.2505210504376823E-3</v>
      </c>
      <c r="D22" s="23">
        <v>3</v>
      </c>
      <c r="E22" s="24">
        <f t="shared" si="1"/>
        <v>8.6505190311418688E-4</v>
      </c>
      <c r="F22" s="7">
        <f t="shared" si="6"/>
        <v>24</v>
      </c>
      <c r="G22" s="22">
        <f t="shared" si="2"/>
        <v>1.1845417304180445E-3</v>
      </c>
      <c r="H22" s="26"/>
      <c r="I22" s="7">
        <v>10</v>
      </c>
      <c r="J22" s="22">
        <f t="shared" si="3"/>
        <v>3.7622272385252069E-3</v>
      </c>
      <c r="K22" s="23">
        <v>0</v>
      </c>
      <c r="L22" s="24" t="str">
        <f t="shared" si="8"/>
        <v/>
      </c>
      <c r="M22" s="7">
        <v>2</v>
      </c>
      <c r="N22" s="22">
        <f t="shared" si="7"/>
        <v>2.8490028490028491E-3</v>
      </c>
      <c r="O22" s="23">
        <v>0</v>
      </c>
      <c r="P22" s="24" t="str">
        <f t="shared" si="5"/>
        <v/>
      </c>
    </row>
    <row r="23" spans="1:16" x14ac:dyDescent="0.25">
      <c r="A23" s="7" t="s">
        <v>37</v>
      </c>
      <c r="B23" s="7">
        <v>2</v>
      </c>
      <c r="C23" s="25">
        <f t="shared" si="0"/>
        <v>1.1909724289882689E-4</v>
      </c>
      <c r="D23" s="23">
        <v>1</v>
      </c>
      <c r="E23" s="24">
        <f t="shared" si="1"/>
        <v>2.8835063437139563E-4</v>
      </c>
      <c r="F23" s="7">
        <f t="shared" si="6"/>
        <v>3</v>
      </c>
      <c r="G23" s="22">
        <f t="shared" si="2"/>
        <v>1.4806771630225556E-4</v>
      </c>
      <c r="H23" s="26"/>
      <c r="I23" s="7">
        <v>2</v>
      </c>
      <c r="J23" s="22">
        <f t="shared" si="3"/>
        <v>7.5244544770504136E-4</v>
      </c>
      <c r="K23" s="23">
        <v>0</v>
      </c>
      <c r="L23" s="24" t="str">
        <f t="shared" si="8"/>
        <v/>
      </c>
      <c r="M23" s="7">
        <v>0</v>
      </c>
      <c r="N23" s="22" t="str">
        <f t="shared" si="7"/>
        <v/>
      </c>
      <c r="O23" s="23">
        <v>0</v>
      </c>
      <c r="P23" s="24" t="str">
        <f t="shared" si="5"/>
        <v/>
      </c>
    </row>
    <row r="24" spans="1:16" x14ac:dyDescent="0.25">
      <c r="A24" s="7" t="s">
        <v>38</v>
      </c>
      <c r="B24" s="7">
        <v>5</v>
      </c>
      <c r="C24" s="25">
        <f t="shared" si="0"/>
        <v>2.9774310724706724E-4</v>
      </c>
      <c r="D24" s="23">
        <v>1</v>
      </c>
      <c r="E24" s="24">
        <f t="shared" si="1"/>
        <v>2.8835063437139563E-4</v>
      </c>
      <c r="F24" s="7">
        <f t="shared" si="6"/>
        <v>6</v>
      </c>
      <c r="G24" s="22">
        <f t="shared" si="2"/>
        <v>2.9613543260451113E-4</v>
      </c>
      <c r="H24" s="26"/>
      <c r="I24" s="7">
        <v>1</v>
      </c>
      <c r="J24" s="22">
        <f t="shared" si="3"/>
        <v>3.7622272385252068E-4</v>
      </c>
      <c r="K24" s="23">
        <v>0</v>
      </c>
      <c r="L24" s="24" t="str">
        <f t="shared" si="8"/>
        <v/>
      </c>
      <c r="M24" s="7">
        <v>1</v>
      </c>
      <c r="N24" s="22">
        <f t="shared" si="7"/>
        <v>1.4245014245014246E-3</v>
      </c>
      <c r="O24" s="23">
        <v>0</v>
      </c>
      <c r="P24" s="24" t="str">
        <f t="shared" si="5"/>
        <v/>
      </c>
    </row>
    <row r="25" spans="1:16" x14ac:dyDescent="0.25">
      <c r="A25" s="7" t="s">
        <v>39</v>
      </c>
      <c r="B25" s="7">
        <v>0</v>
      </c>
      <c r="C25" s="25" t="str">
        <f t="shared" si="0"/>
        <v xml:space="preserve"> </v>
      </c>
      <c r="D25" s="23">
        <v>1</v>
      </c>
      <c r="E25" s="24">
        <f t="shared" si="1"/>
        <v>2.8835063437139563E-4</v>
      </c>
      <c r="F25" s="7">
        <f t="shared" si="6"/>
        <v>1</v>
      </c>
      <c r="G25" s="22">
        <f t="shared" si="2"/>
        <v>4.9355905434085188E-5</v>
      </c>
      <c r="H25" s="26"/>
      <c r="I25" s="7">
        <v>0</v>
      </c>
      <c r="J25" s="22" t="str">
        <f t="shared" si="3"/>
        <v/>
      </c>
      <c r="K25" s="23">
        <v>0</v>
      </c>
      <c r="L25" s="24" t="str">
        <f t="shared" si="8"/>
        <v/>
      </c>
      <c r="M25" s="7">
        <v>0</v>
      </c>
      <c r="N25" s="22" t="str">
        <f t="shared" si="7"/>
        <v/>
      </c>
      <c r="O25" s="23">
        <v>0</v>
      </c>
      <c r="P25" s="24" t="str">
        <f t="shared" si="5"/>
        <v/>
      </c>
    </row>
    <row r="26" spans="1:16" x14ac:dyDescent="0.25">
      <c r="A26" s="7" t="s">
        <v>40</v>
      </c>
      <c r="B26" s="7">
        <v>18</v>
      </c>
      <c r="C26" s="25">
        <f t="shared" si="0"/>
        <v>1.0718751860894419E-3</v>
      </c>
      <c r="D26" s="23">
        <v>11</v>
      </c>
      <c r="E26" s="24">
        <f t="shared" si="1"/>
        <v>3.1718569780853517E-3</v>
      </c>
      <c r="F26" s="7">
        <f t="shared" si="6"/>
        <v>29</v>
      </c>
      <c r="G26" s="22">
        <f t="shared" si="2"/>
        <v>1.4313212575884705E-3</v>
      </c>
      <c r="H26" s="26"/>
      <c r="I26" s="7">
        <v>1</v>
      </c>
      <c r="J26" s="22">
        <f t="shared" si="3"/>
        <v>3.7622272385252068E-4</v>
      </c>
      <c r="K26" s="23">
        <v>1</v>
      </c>
      <c r="L26" s="24">
        <f t="shared" si="8"/>
        <v>5.5959709009513155E-4</v>
      </c>
      <c r="M26" s="7">
        <v>1</v>
      </c>
      <c r="N26" s="22">
        <f t="shared" si="7"/>
        <v>1.4245014245014246E-3</v>
      </c>
      <c r="O26" s="23">
        <v>1</v>
      </c>
      <c r="P26" s="24">
        <f t="shared" si="5"/>
        <v>3.787878787878788E-3</v>
      </c>
    </row>
    <row r="27" spans="1:16" x14ac:dyDescent="0.25">
      <c r="A27" s="7" t="s">
        <v>41</v>
      </c>
      <c r="B27" s="7">
        <v>8</v>
      </c>
      <c r="C27" s="25">
        <f t="shared" si="0"/>
        <v>4.7638897159530758E-4</v>
      </c>
      <c r="D27" s="23">
        <v>0</v>
      </c>
      <c r="E27" s="24" t="str">
        <f t="shared" si="1"/>
        <v xml:space="preserve"> </v>
      </c>
      <c r="F27" s="7">
        <f t="shared" si="6"/>
        <v>8</v>
      </c>
      <c r="G27" s="22">
        <f t="shared" si="2"/>
        <v>3.9484724347268151E-4</v>
      </c>
      <c r="H27" s="26"/>
      <c r="I27" s="7">
        <v>1</v>
      </c>
      <c r="J27" s="22">
        <f t="shared" si="3"/>
        <v>3.7622272385252068E-4</v>
      </c>
      <c r="K27" s="23">
        <v>0</v>
      </c>
      <c r="L27" s="24" t="str">
        <f t="shared" si="8"/>
        <v/>
      </c>
      <c r="M27" s="7">
        <v>0</v>
      </c>
      <c r="N27" s="22" t="str">
        <f t="shared" si="7"/>
        <v/>
      </c>
      <c r="O27" s="23">
        <v>0</v>
      </c>
      <c r="P27" s="24" t="str">
        <f t="shared" si="5"/>
        <v/>
      </c>
    </row>
    <row r="28" spans="1:16" x14ac:dyDescent="0.25">
      <c r="A28" s="7" t="s">
        <v>42</v>
      </c>
      <c r="B28" s="7">
        <v>384</v>
      </c>
      <c r="C28" s="25">
        <f t="shared" si="0"/>
        <v>2.2866670636574764E-2</v>
      </c>
      <c r="D28" s="23">
        <v>102</v>
      </c>
      <c r="E28" s="24">
        <f t="shared" si="1"/>
        <v>2.9411764705882353E-2</v>
      </c>
      <c r="F28" s="7">
        <f t="shared" si="6"/>
        <v>486</v>
      </c>
      <c r="G28" s="22">
        <f t="shared" si="2"/>
        <v>2.3986970040965401E-2</v>
      </c>
      <c r="H28" s="26"/>
      <c r="I28" s="7">
        <v>106</v>
      </c>
      <c r="J28" s="22">
        <f t="shared" si="3"/>
        <v>3.9879608728367197E-2</v>
      </c>
      <c r="K28" s="23">
        <v>24</v>
      </c>
      <c r="L28" s="24">
        <f t="shared" si="8"/>
        <v>1.3430330162283156E-2</v>
      </c>
      <c r="M28" s="7">
        <v>24</v>
      </c>
      <c r="N28" s="22">
        <f t="shared" si="7"/>
        <v>3.4188034188034191E-2</v>
      </c>
      <c r="O28" s="23">
        <v>3</v>
      </c>
      <c r="P28" s="24">
        <f t="shared" si="5"/>
        <v>1.1363636363636364E-2</v>
      </c>
    </row>
    <row r="29" spans="1:16" x14ac:dyDescent="0.25">
      <c r="A29" s="7" t="s">
        <v>43</v>
      </c>
      <c r="B29" s="7">
        <v>3</v>
      </c>
      <c r="C29" s="25">
        <f t="shared" si="0"/>
        <v>1.7864586434824034E-4</v>
      </c>
      <c r="D29" s="23">
        <v>1</v>
      </c>
      <c r="E29" s="24">
        <f t="shared" si="1"/>
        <v>2.8835063437139563E-4</v>
      </c>
      <c r="F29" s="7">
        <f t="shared" si="6"/>
        <v>4</v>
      </c>
      <c r="G29" s="22">
        <f t="shared" si="2"/>
        <v>1.9742362173634075E-4</v>
      </c>
      <c r="H29" s="26"/>
      <c r="I29" s="7">
        <v>0</v>
      </c>
      <c r="J29" s="22" t="str">
        <f t="shared" si="3"/>
        <v/>
      </c>
      <c r="K29" s="23">
        <v>0</v>
      </c>
      <c r="L29" s="24" t="str">
        <f t="shared" si="8"/>
        <v/>
      </c>
      <c r="M29" s="7">
        <v>0</v>
      </c>
      <c r="N29" s="22" t="str">
        <f t="shared" si="7"/>
        <v/>
      </c>
      <c r="O29" s="23">
        <v>0</v>
      </c>
      <c r="P29" s="24" t="str">
        <f t="shared" si="5"/>
        <v/>
      </c>
    </row>
    <row r="30" spans="1:16" x14ac:dyDescent="0.25">
      <c r="A30" s="7" t="s">
        <v>92</v>
      </c>
      <c r="B30" s="7">
        <v>1</v>
      </c>
      <c r="C30" s="25">
        <f t="shared" si="0"/>
        <v>5.9548621449413447E-5</v>
      </c>
      <c r="D30" s="23">
        <v>0</v>
      </c>
      <c r="E30" s="24" t="str">
        <f t="shared" si="1"/>
        <v xml:space="preserve"> </v>
      </c>
      <c r="F30" s="7">
        <f t="shared" si="6"/>
        <v>1</v>
      </c>
      <c r="G30" s="22">
        <f t="shared" si="2"/>
        <v>4.9355905434085188E-5</v>
      </c>
      <c r="H30" s="26"/>
      <c r="I30" s="7">
        <v>0</v>
      </c>
      <c r="J30" s="22" t="str">
        <f t="shared" si="3"/>
        <v/>
      </c>
      <c r="K30" s="23">
        <v>1</v>
      </c>
      <c r="L30" s="24">
        <f t="shared" si="8"/>
        <v>5.5959709009513155E-4</v>
      </c>
      <c r="M30" s="7">
        <v>0</v>
      </c>
      <c r="N30" s="22" t="str">
        <f t="shared" si="7"/>
        <v/>
      </c>
      <c r="O30" s="23">
        <v>0</v>
      </c>
      <c r="P30" s="24" t="str">
        <f t="shared" si="5"/>
        <v/>
      </c>
    </row>
    <row r="31" spans="1:16" x14ac:dyDescent="0.25">
      <c r="A31" s="7" t="s">
        <v>44</v>
      </c>
      <c r="B31" s="7">
        <v>6</v>
      </c>
      <c r="C31" s="25">
        <f t="shared" si="0"/>
        <v>3.5729172869648068E-4</v>
      </c>
      <c r="D31" s="23">
        <v>4</v>
      </c>
      <c r="E31" s="24">
        <f t="shared" si="1"/>
        <v>1.1534025374855825E-3</v>
      </c>
      <c r="F31" s="7">
        <f t="shared" si="6"/>
        <v>10</v>
      </c>
      <c r="G31" s="22">
        <f t="shared" si="2"/>
        <v>4.9355905434085188E-4</v>
      </c>
      <c r="H31" s="26"/>
      <c r="I31" s="7">
        <v>0</v>
      </c>
      <c r="J31" s="22" t="str">
        <f t="shared" si="3"/>
        <v/>
      </c>
      <c r="K31" s="23">
        <v>0</v>
      </c>
      <c r="L31" s="24" t="str">
        <f t="shared" si="8"/>
        <v/>
      </c>
      <c r="M31" s="7">
        <v>0</v>
      </c>
      <c r="N31" s="22" t="str">
        <f t="shared" si="7"/>
        <v/>
      </c>
      <c r="O31" s="23">
        <v>1</v>
      </c>
      <c r="P31" s="24">
        <f t="shared" si="5"/>
        <v>3.787878787878788E-3</v>
      </c>
    </row>
    <row r="32" spans="1:16" x14ac:dyDescent="0.25">
      <c r="A32" s="7" t="s">
        <v>45</v>
      </c>
      <c r="B32" s="7">
        <v>2</v>
      </c>
      <c r="C32" s="25">
        <f t="shared" si="0"/>
        <v>1.1909724289882689E-4</v>
      </c>
      <c r="D32" s="23">
        <v>1</v>
      </c>
      <c r="E32" s="24">
        <f t="shared" si="1"/>
        <v>2.8835063437139563E-4</v>
      </c>
      <c r="F32" s="7">
        <f t="shared" si="6"/>
        <v>3</v>
      </c>
      <c r="G32" s="22">
        <f t="shared" si="2"/>
        <v>1.4806771630225556E-4</v>
      </c>
      <c r="H32" s="26"/>
      <c r="I32" s="7">
        <v>0</v>
      </c>
      <c r="J32" s="22" t="str">
        <f t="shared" si="3"/>
        <v/>
      </c>
      <c r="K32" s="23">
        <v>1</v>
      </c>
      <c r="L32" s="24">
        <f t="shared" si="8"/>
        <v>5.5959709009513155E-4</v>
      </c>
      <c r="M32" s="7">
        <v>0</v>
      </c>
      <c r="N32" s="22" t="str">
        <f t="shared" si="7"/>
        <v/>
      </c>
      <c r="O32" s="23">
        <v>0</v>
      </c>
      <c r="P32" s="24" t="str">
        <f t="shared" si="5"/>
        <v/>
      </c>
    </row>
    <row r="33" spans="1:16" x14ac:dyDescent="0.25">
      <c r="A33" s="7" t="s">
        <v>46</v>
      </c>
      <c r="B33" s="7">
        <v>8</v>
      </c>
      <c r="C33" s="25">
        <f t="shared" si="0"/>
        <v>4.7638897159530758E-4</v>
      </c>
      <c r="D33" s="23">
        <v>2</v>
      </c>
      <c r="E33" s="24">
        <f t="shared" si="1"/>
        <v>5.7670126874279125E-4</v>
      </c>
      <c r="F33" s="7">
        <f t="shared" si="6"/>
        <v>10</v>
      </c>
      <c r="G33" s="22">
        <f t="shared" si="2"/>
        <v>4.9355905434085188E-4</v>
      </c>
      <c r="H33" s="26"/>
      <c r="I33" s="7">
        <v>2</v>
      </c>
      <c r="J33" s="22">
        <f t="shared" si="3"/>
        <v>7.5244544770504136E-4</v>
      </c>
      <c r="K33" s="23">
        <v>0</v>
      </c>
      <c r="L33" s="24" t="str">
        <f t="shared" si="8"/>
        <v/>
      </c>
      <c r="M33" s="7">
        <v>0</v>
      </c>
      <c r="N33" s="22" t="str">
        <f t="shared" si="7"/>
        <v/>
      </c>
      <c r="O33" s="23">
        <v>0</v>
      </c>
      <c r="P33" s="24" t="str">
        <f t="shared" si="5"/>
        <v/>
      </c>
    </row>
    <row r="34" spans="1:16" x14ac:dyDescent="0.25">
      <c r="A34" s="7" t="s">
        <v>47</v>
      </c>
      <c r="B34" s="7">
        <v>1</v>
      </c>
      <c r="C34" s="25">
        <f t="shared" si="0"/>
        <v>5.9548621449413447E-5</v>
      </c>
      <c r="D34" s="23">
        <v>2</v>
      </c>
      <c r="E34" s="24">
        <f t="shared" si="1"/>
        <v>5.7670126874279125E-4</v>
      </c>
      <c r="F34" s="7">
        <f t="shared" si="6"/>
        <v>3</v>
      </c>
      <c r="G34" s="22">
        <f t="shared" si="2"/>
        <v>1.4806771630225556E-4</v>
      </c>
      <c r="H34" s="26"/>
      <c r="I34" s="7">
        <v>0</v>
      </c>
      <c r="J34" s="22" t="str">
        <f t="shared" si="3"/>
        <v/>
      </c>
      <c r="K34" s="23">
        <v>0</v>
      </c>
      <c r="L34" s="24" t="str">
        <f t="shared" si="8"/>
        <v/>
      </c>
      <c r="M34" s="7">
        <v>1</v>
      </c>
      <c r="N34" s="22">
        <f t="shared" si="7"/>
        <v>1.4245014245014246E-3</v>
      </c>
      <c r="O34" s="23">
        <v>0</v>
      </c>
      <c r="P34" s="24" t="str">
        <f t="shared" si="5"/>
        <v/>
      </c>
    </row>
    <row r="35" spans="1:16" x14ac:dyDescent="0.25">
      <c r="A35" s="7" t="s">
        <v>48</v>
      </c>
      <c r="B35" s="7">
        <v>16</v>
      </c>
      <c r="C35" s="25">
        <f t="shared" si="0"/>
        <v>9.5277794319061516E-4</v>
      </c>
      <c r="D35" s="23">
        <v>2</v>
      </c>
      <c r="E35" s="24">
        <f t="shared" si="1"/>
        <v>5.7670126874279125E-4</v>
      </c>
      <c r="F35" s="7">
        <f t="shared" si="6"/>
        <v>18</v>
      </c>
      <c r="G35" s="22">
        <f t="shared" si="2"/>
        <v>8.8840629781353339E-4</v>
      </c>
      <c r="H35" s="26"/>
      <c r="I35" s="7">
        <v>4</v>
      </c>
      <c r="J35" s="22">
        <f t="shared" si="3"/>
        <v>1.5048908954100827E-3</v>
      </c>
      <c r="K35" s="23">
        <v>3</v>
      </c>
      <c r="L35" s="24">
        <f t="shared" si="8"/>
        <v>1.6787912702853946E-3</v>
      </c>
      <c r="M35" s="7">
        <v>1</v>
      </c>
      <c r="N35" s="22">
        <f t="shared" si="7"/>
        <v>1.4245014245014246E-3</v>
      </c>
      <c r="O35" s="23">
        <v>0</v>
      </c>
      <c r="P35" s="24" t="str">
        <f t="shared" si="5"/>
        <v/>
      </c>
    </row>
    <row r="36" spans="1:16" x14ac:dyDescent="0.25">
      <c r="A36" s="7" t="s">
        <v>49</v>
      </c>
      <c r="B36" s="7">
        <v>67</v>
      </c>
      <c r="C36" s="25">
        <f t="shared" si="0"/>
        <v>3.989757637110701E-3</v>
      </c>
      <c r="D36" s="23">
        <v>16</v>
      </c>
      <c r="E36" s="24">
        <f t="shared" si="1"/>
        <v>4.61361014994233E-3</v>
      </c>
      <c r="F36" s="7">
        <f t="shared" si="6"/>
        <v>83</v>
      </c>
      <c r="G36" s="22">
        <f t="shared" si="2"/>
        <v>4.0965401510290704E-3</v>
      </c>
      <c r="H36" s="26"/>
      <c r="I36" s="7">
        <v>13</v>
      </c>
      <c r="J36" s="22">
        <f t="shared" si="3"/>
        <v>4.8908954100827691E-3</v>
      </c>
      <c r="K36" s="23">
        <v>4</v>
      </c>
      <c r="L36" s="24">
        <f t="shared" si="8"/>
        <v>2.2383883603805262E-3</v>
      </c>
      <c r="M36" s="7">
        <v>3</v>
      </c>
      <c r="N36" s="22">
        <f t="shared" si="7"/>
        <v>4.2735042735042739E-3</v>
      </c>
      <c r="O36" s="23">
        <v>1</v>
      </c>
      <c r="P36" s="24">
        <f t="shared" si="5"/>
        <v>3.787878787878788E-3</v>
      </c>
    </row>
    <row r="37" spans="1:16" x14ac:dyDescent="0.25">
      <c r="A37" s="7" t="s">
        <v>50</v>
      </c>
      <c r="B37" s="7">
        <v>4</v>
      </c>
      <c r="C37" s="25">
        <f t="shared" si="0"/>
        <v>2.3819448579765379E-4</v>
      </c>
      <c r="D37" s="23">
        <v>1</v>
      </c>
      <c r="E37" s="24">
        <f t="shared" si="1"/>
        <v>2.8835063437139563E-4</v>
      </c>
      <c r="F37" s="7">
        <f t="shared" si="6"/>
        <v>5</v>
      </c>
      <c r="G37" s="22">
        <f t="shared" si="2"/>
        <v>2.4677952717042594E-4</v>
      </c>
      <c r="H37" s="26"/>
      <c r="I37" s="7">
        <v>1</v>
      </c>
      <c r="J37" s="22">
        <f t="shared" si="3"/>
        <v>3.7622272385252068E-4</v>
      </c>
      <c r="K37" s="23">
        <v>0</v>
      </c>
      <c r="L37" s="24" t="str">
        <f t="shared" si="8"/>
        <v/>
      </c>
      <c r="M37" s="7">
        <v>0</v>
      </c>
      <c r="N37" s="22" t="str">
        <f t="shared" si="7"/>
        <v/>
      </c>
      <c r="O37" s="23">
        <v>0</v>
      </c>
      <c r="P37" s="24" t="str">
        <f t="shared" si="5"/>
        <v/>
      </c>
    </row>
    <row r="38" spans="1:16" x14ac:dyDescent="0.25">
      <c r="A38" s="7" t="s">
        <v>51</v>
      </c>
      <c r="B38" s="7">
        <v>12</v>
      </c>
      <c r="C38" s="25">
        <f t="shared" si="0"/>
        <v>7.1458345739296137E-4</v>
      </c>
      <c r="D38" s="23">
        <v>1</v>
      </c>
      <c r="E38" s="24">
        <f t="shared" si="1"/>
        <v>2.8835063437139563E-4</v>
      </c>
      <c r="F38" s="7">
        <f t="shared" si="6"/>
        <v>13</v>
      </c>
      <c r="G38" s="22">
        <f t="shared" si="2"/>
        <v>6.4162677064310745E-4</v>
      </c>
      <c r="H38" s="26"/>
      <c r="I38" s="7">
        <v>2</v>
      </c>
      <c r="J38" s="22">
        <f t="shared" si="3"/>
        <v>7.5244544770504136E-4</v>
      </c>
      <c r="K38" s="23">
        <v>0</v>
      </c>
      <c r="L38" s="24" t="str">
        <f t="shared" si="8"/>
        <v/>
      </c>
      <c r="M38" s="7">
        <v>0</v>
      </c>
      <c r="N38" s="22" t="str">
        <f t="shared" si="7"/>
        <v/>
      </c>
      <c r="O38" s="23">
        <v>0</v>
      </c>
      <c r="P38" s="24" t="str">
        <f t="shared" si="5"/>
        <v/>
      </c>
    </row>
    <row r="39" spans="1:16" x14ac:dyDescent="0.25">
      <c r="A39" s="7" t="s">
        <v>93</v>
      </c>
      <c r="B39" s="7">
        <v>1</v>
      </c>
      <c r="C39" s="25">
        <f t="shared" si="0"/>
        <v>5.9548621449413447E-5</v>
      </c>
      <c r="D39" s="23">
        <v>0</v>
      </c>
      <c r="E39" s="24" t="str">
        <f t="shared" si="1"/>
        <v xml:space="preserve"> </v>
      </c>
      <c r="F39" s="7">
        <f t="shared" si="6"/>
        <v>1</v>
      </c>
      <c r="G39" s="22">
        <f t="shared" si="2"/>
        <v>4.9355905434085188E-5</v>
      </c>
      <c r="H39" s="26"/>
      <c r="I39" s="7">
        <v>0</v>
      </c>
      <c r="J39" s="22" t="str">
        <f t="shared" si="3"/>
        <v/>
      </c>
      <c r="K39" s="23">
        <v>0</v>
      </c>
      <c r="L39" s="24" t="str">
        <f t="shared" si="8"/>
        <v/>
      </c>
      <c r="M39" s="7">
        <v>0</v>
      </c>
      <c r="N39" s="22" t="str">
        <f t="shared" si="7"/>
        <v/>
      </c>
      <c r="O39" s="23">
        <v>0</v>
      </c>
      <c r="P39" s="24" t="str">
        <f t="shared" si="5"/>
        <v/>
      </c>
    </row>
    <row r="40" spans="1:16" x14ac:dyDescent="0.25">
      <c r="A40" s="7" t="s">
        <v>52</v>
      </c>
      <c r="B40" s="7">
        <v>3</v>
      </c>
      <c r="C40" s="25">
        <f t="shared" si="0"/>
        <v>1.7864586434824034E-4</v>
      </c>
      <c r="D40" s="23">
        <v>1</v>
      </c>
      <c r="E40" s="24">
        <f t="shared" si="1"/>
        <v>2.8835063437139563E-4</v>
      </c>
      <c r="F40" s="7">
        <f t="shared" si="6"/>
        <v>4</v>
      </c>
      <c r="G40" s="22">
        <f t="shared" si="2"/>
        <v>1.9742362173634075E-4</v>
      </c>
      <c r="H40" s="26"/>
      <c r="I40" s="7">
        <v>0</v>
      </c>
      <c r="J40" s="22" t="str">
        <f t="shared" si="3"/>
        <v/>
      </c>
      <c r="K40" s="23">
        <v>0</v>
      </c>
      <c r="L40" s="24" t="str">
        <f t="shared" si="8"/>
        <v/>
      </c>
      <c r="M40" s="7">
        <v>0</v>
      </c>
      <c r="N40" s="22" t="str">
        <f t="shared" si="7"/>
        <v/>
      </c>
      <c r="O40" s="23">
        <v>0</v>
      </c>
      <c r="P40" s="24" t="str">
        <f t="shared" si="5"/>
        <v/>
      </c>
    </row>
    <row r="41" spans="1:16" x14ac:dyDescent="0.25">
      <c r="A41" s="7" t="s">
        <v>53</v>
      </c>
      <c r="B41" s="7">
        <v>18</v>
      </c>
      <c r="C41" s="25">
        <f t="shared" si="0"/>
        <v>1.0718751860894419E-3</v>
      </c>
      <c r="D41" s="23">
        <v>10</v>
      </c>
      <c r="E41" s="24">
        <f t="shared" si="1"/>
        <v>2.8835063437139563E-3</v>
      </c>
      <c r="F41" s="7">
        <f t="shared" si="6"/>
        <v>28</v>
      </c>
      <c r="G41" s="22">
        <f t="shared" si="2"/>
        <v>1.3819653521543853E-3</v>
      </c>
      <c r="H41" s="26"/>
      <c r="I41" s="7">
        <v>3</v>
      </c>
      <c r="J41" s="22">
        <f t="shared" si="3"/>
        <v>1.128668171557562E-3</v>
      </c>
      <c r="K41" s="23">
        <v>0</v>
      </c>
      <c r="L41" s="24" t="str">
        <f t="shared" si="8"/>
        <v/>
      </c>
      <c r="M41" s="7">
        <v>3</v>
      </c>
      <c r="N41" s="22">
        <f t="shared" si="7"/>
        <v>4.2735042735042739E-3</v>
      </c>
      <c r="O41" s="23">
        <v>0</v>
      </c>
      <c r="P41" s="24" t="str">
        <f t="shared" si="5"/>
        <v/>
      </c>
    </row>
    <row r="42" spans="1:16" x14ac:dyDescent="0.25">
      <c r="A42" s="7" t="s">
        <v>54</v>
      </c>
      <c r="B42" s="7">
        <v>33</v>
      </c>
      <c r="C42" s="25">
        <f t="shared" si="0"/>
        <v>1.9651045078306439E-3</v>
      </c>
      <c r="D42" s="23">
        <v>14</v>
      </c>
      <c r="E42" s="24">
        <f t="shared" si="1"/>
        <v>4.0369088811995383E-3</v>
      </c>
      <c r="F42" s="7">
        <f t="shared" si="6"/>
        <v>47</v>
      </c>
      <c r="G42" s="22">
        <f t="shared" si="2"/>
        <v>2.3197275554020041E-3</v>
      </c>
      <c r="H42" s="26"/>
      <c r="I42" s="7">
        <v>12</v>
      </c>
      <c r="J42" s="22">
        <f t="shared" si="3"/>
        <v>4.5146726862302479E-3</v>
      </c>
      <c r="K42" s="23">
        <v>3</v>
      </c>
      <c r="L42" s="24">
        <f t="shared" si="8"/>
        <v>1.6787912702853946E-3</v>
      </c>
      <c r="M42" s="7">
        <v>5</v>
      </c>
      <c r="N42" s="22">
        <f t="shared" si="7"/>
        <v>7.1225071225071226E-3</v>
      </c>
      <c r="O42" s="23">
        <v>1</v>
      </c>
      <c r="P42" s="24">
        <f t="shared" si="5"/>
        <v>3.787878787878788E-3</v>
      </c>
    </row>
    <row r="43" spans="1:16" x14ac:dyDescent="0.25">
      <c r="A43" s="7" t="s">
        <v>55</v>
      </c>
      <c r="B43" s="7">
        <v>1</v>
      </c>
      <c r="C43" s="25">
        <f t="shared" si="0"/>
        <v>5.9548621449413447E-5</v>
      </c>
      <c r="D43" s="23">
        <v>0</v>
      </c>
      <c r="E43" s="24" t="str">
        <f t="shared" si="1"/>
        <v xml:space="preserve"> </v>
      </c>
      <c r="F43" s="7">
        <f t="shared" si="6"/>
        <v>1</v>
      </c>
      <c r="G43" s="22">
        <f t="shared" si="2"/>
        <v>4.9355905434085188E-5</v>
      </c>
      <c r="H43" s="26"/>
      <c r="I43" s="7">
        <v>0</v>
      </c>
      <c r="J43" s="22" t="str">
        <f t="shared" si="3"/>
        <v/>
      </c>
      <c r="K43" s="23">
        <v>0</v>
      </c>
      <c r="L43" s="24" t="str">
        <f t="shared" si="8"/>
        <v/>
      </c>
      <c r="M43" s="7">
        <v>0</v>
      </c>
      <c r="N43" s="22" t="str">
        <f t="shared" si="7"/>
        <v/>
      </c>
      <c r="O43" s="23">
        <v>0</v>
      </c>
      <c r="P43" s="24" t="str">
        <f t="shared" si="5"/>
        <v/>
      </c>
    </row>
    <row r="44" spans="1:16" x14ac:dyDescent="0.25">
      <c r="A44" s="7" t="s">
        <v>56</v>
      </c>
      <c r="B44" s="7">
        <v>53</v>
      </c>
      <c r="C44" s="25">
        <f t="shared" si="0"/>
        <v>3.1560769368189127E-3</v>
      </c>
      <c r="D44" s="23">
        <v>20</v>
      </c>
      <c r="E44" s="24">
        <f t="shared" si="1"/>
        <v>5.7670126874279125E-3</v>
      </c>
      <c r="F44" s="7">
        <f t="shared" si="6"/>
        <v>73</v>
      </c>
      <c r="G44" s="22">
        <f t="shared" si="2"/>
        <v>3.602981096688219E-3</v>
      </c>
      <c r="H44" s="26"/>
      <c r="I44" s="7">
        <v>13</v>
      </c>
      <c r="J44" s="22">
        <f t="shared" si="3"/>
        <v>4.8908954100827691E-3</v>
      </c>
      <c r="K44" s="23">
        <v>4</v>
      </c>
      <c r="L44" s="24">
        <f t="shared" si="8"/>
        <v>2.2383883603805262E-3</v>
      </c>
      <c r="M44" s="7">
        <v>6</v>
      </c>
      <c r="N44" s="22">
        <f t="shared" si="7"/>
        <v>8.5470085470085479E-3</v>
      </c>
      <c r="O44" s="23">
        <v>1</v>
      </c>
      <c r="P44" s="24">
        <f t="shared" si="5"/>
        <v>3.787878787878788E-3</v>
      </c>
    </row>
    <row r="45" spans="1:16" x14ac:dyDescent="0.25">
      <c r="A45" s="7" t="s">
        <v>98</v>
      </c>
      <c r="B45" s="7">
        <v>0</v>
      </c>
      <c r="C45" s="25" t="str">
        <f t="shared" si="0"/>
        <v xml:space="preserve"> </v>
      </c>
      <c r="D45" s="23">
        <v>1</v>
      </c>
      <c r="E45" s="24">
        <f t="shared" si="1"/>
        <v>2.8835063437139563E-4</v>
      </c>
      <c r="F45" s="7">
        <f t="shared" si="6"/>
        <v>1</v>
      </c>
      <c r="G45" s="22">
        <f t="shared" si="2"/>
        <v>4.9355905434085188E-5</v>
      </c>
      <c r="H45" s="26"/>
      <c r="I45" s="7">
        <v>0</v>
      </c>
      <c r="J45" s="22" t="str">
        <f t="shared" si="3"/>
        <v/>
      </c>
      <c r="K45" s="23">
        <v>0</v>
      </c>
      <c r="L45" s="24" t="str">
        <f t="shared" si="8"/>
        <v/>
      </c>
      <c r="M45" s="7">
        <v>1</v>
      </c>
      <c r="N45" s="22">
        <f t="shared" si="7"/>
        <v>1.4245014245014246E-3</v>
      </c>
      <c r="O45" s="23">
        <v>0</v>
      </c>
      <c r="P45" s="24" t="str">
        <f t="shared" si="5"/>
        <v/>
      </c>
    </row>
    <row r="46" spans="1:16" x14ac:dyDescent="0.25">
      <c r="A46" s="7" t="s">
        <v>57</v>
      </c>
      <c r="B46" s="7">
        <v>2</v>
      </c>
      <c r="C46" s="25">
        <f t="shared" si="0"/>
        <v>1.1909724289882689E-4</v>
      </c>
      <c r="D46" s="23">
        <v>0</v>
      </c>
      <c r="E46" s="24" t="str">
        <f t="shared" si="1"/>
        <v xml:space="preserve"> </v>
      </c>
      <c r="F46" s="7">
        <f t="shared" si="6"/>
        <v>2</v>
      </c>
      <c r="G46" s="22">
        <f t="shared" si="2"/>
        <v>9.8711810868170376E-5</v>
      </c>
      <c r="H46" s="26"/>
      <c r="I46" s="7">
        <v>1</v>
      </c>
      <c r="J46" s="22">
        <f t="shared" si="3"/>
        <v>3.7622272385252068E-4</v>
      </c>
      <c r="K46" s="23">
        <v>0</v>
      </c>
      <c r="L46" s="24" t="str">
        <f t="shared" si="8"/>
        <v/>
      </c>
      <c r="M46" s="7">
        <v>0</v>
      </c>
      <c r="N46" s="22" t="str">
        <f t="shared" si="7"/>
        <v/>
      </c>
      <c r="O46" s="23">
        <v>0</v>
      </c>
      <c r="P46" s="24" t="str">
        <f t="shared" si="5"/>
        <v/>
      </c>
    </row>
    <row r="47" spans="1:16" x14ac:dyDescent="0.25">
      <c r="A47" s="7" t="s">
        <v>58</v>
      </c>
      <c r="B47" s="7">
        <v>348</v>
      </c>
      <c r="C47" s="25">
        <f t="shared" si="0"/>
        <v>2.0722920264395879E-2</v>
      </c>
      <c r="D47" s="23">
        <v>26</v>
      </c>
      <c r="E47" s="24">
        <f t="shared" si="1"/>
        <v>7.4971164936562858E-3</v>
      </c>
      <c r="F47" s="7">
        <f t="shared" si="6"/>
        <v>374</v>
      </c>
      <c r="G47" s="22">
        <f t="shared" si="2"/>
        <v>1.845910863234786E-2</v>
      </c>
      <c r="H47" s="26"/>
      <c r="I47" s="7">
        <v>78</v>
      </c>
      <c r="J47" s="22">
        <f t="shared" si="3"/>
        <v>2.9345372460496615E-2</v>
      </c>
      <c r="K47" s="23">
        <v>22</v>
      </c>
      <c r="L47" s="24">
        <f t="shared" si="8"/>
        <v>1.2311135982092894E-2</v>
      </c>
      <c r="M47" s="7">
        <v>8</v>
      </c>
      <c r="N47" s="22">
        <f t="shared" si="7"/>
        <v>1.1396011396011397E-2</v>
      </c>
      <c r="O47" s="23">
        <v>2</v>
      </c>
      <c r="P47" s="24">
        <f t="shared" si="5"/>
        <v>7.575757575757576E-3</v>
      </c>
    </row>
    <row r="48" spans="1:16" x14ac:dyDescent="0.25">
      <c r="A48" s="7" t="s">
        <v>99</v>
      </c>
      <c r="B48" s="7">
        <v>2</v>
      </c>
      <c r="C48" s="25">
        <f t="shared" si="0"/>
        <v>1.1909724289882689E-4</v>
      </c>
      <c r="D48" s="23">
        <v>1</v>
      </c>
      <c r="E48" s="24">
        <f t="shared" si="1"/>
        <v>2.8835063437139563E-4</v>
      </c>
      <c r="F48" s="7">
        <f t="shared" si="6"/>
        <v>3</v>
      </c>
      <c r="G48" s="22">
        <f t="shared" si="2"/>
        <v>1.4806771630225556E-4</v>
      </c>
      <c r="H48" s="26"/>
      <c r="I48" s="7">
        <v>1</v>
      </c>
      <c r="J48" s="22">
        <f t="shared" si="3"/>
        <v>3.7622272385252068E-4</v>
      </c>
      <c r="K48" s="23">
        <v>1</v>
      </c>
      <c r="L48" s="24">
        <f t="shared" si="8"/>
        <v>5.5959709009513155E-4</v>
      </c>
      <c r="M48" s="7">
        <v>0</v>
      </c>
      <c r="N48" s="22" t="str">
        <f t="shared" si="7"/>
        <v/>
      </c>
      <c r="O48" s="23">
        <v>1</v>
      </c>
      <c r="P48" s="24">
        <f t="shared" si="5"/>
        <v>3.787878787878788E-3</v>
      </c>
    </row>
    <row r="49" spans="1:16" x14ac:dyDescent="0.25">
      <c r="A49" s="7" t="s">
        <v>59</v>
      </c>
      <c r="B49" s="7">
        <v>16</v>
      </c>
      <c r="C49" s="25">
        <f t="shared" si="0"/>
        <v>9.5277794319061516E-4</v>
      </c>
      <c r="D49" s="23">
        <v>3</v>
      </c>
      <c r="E49" s="24">
        <f t="shared" si="1"/>
        <v>8.6505190311418688E-4</v>
      </c>
      <c r="F49" s="7">
        <f t="shared" si="6"/>
        <v>19</v>
      </c>
      <c r="G49" s="22">
        <f t="shared" si="2"/>
        <v>9.3776220324761858E-4</v>
      </c>
      <c r="H49" s="26"/>
      <c r="I49" s="7">
        <v>3</v>
      </c>
      <c r="J49" s="22">
        <f t="shared" si="3"/>
        <v>1.128668171557562E-3</v>
      </c>
      <c r="K49" s="23">
        <v>0</v>
      </c>
      <c r="L49" s="24" t="str">
        <f t="shared" si="8"/>
        <v/>
      </c>
      <c r="M49" s="7">
        <v>1</v>
      </c>
      <c r="N49" s="22">
        <f t="shared" si="7"/>
        <v>1.4245014245014246E-3</v>
      </c>
      <c r="O49" s="23">
        <v>1</v>
      </c>
      <c r="P49" s="24">
        <f t="shared" si="5"/>
        <v>3.787878787878788E-3</v>
      </c>
    </row>
    <row r="50" spans="1:16" x14ac:dyDescent="0.25">
      <c r="A50" s="7" t="s">
        <v>60</v>
      </c>
      <c r="B50" s="7">
        <v>183</v>
      </c>
      <c r="C50" s="25">
        <f t="shared" si="0"/>
        <v>1.0897397725242661E-2</v>
      </c>
      <c r="D50" s="23">
        <v>37</v>
      </c>
      <c r="E50" s="24">
        <f t="shared" si="1"/>
        <v>1.0668973471741637E-2</v>
      </c>
      <c r="F50" s="7">
        <f t="shared" si="6"/>
        <v>220</v>
      </c>
      <c r="G50" s="22">
        <f t="shared" si="2"/>
        <v>1.0858299195498742E-2</v>
      </c>
      <c r="H50" s="26"/>
      <c r="I50" s="7">
        <v>51</v>
      </c>
      <c r="J50" s="22">
        <f t="shared" si="3"/>
        <v>1.9187358916478554E-2</v>
      </c>
      <c r="K50" s="23">
        <v>19</v>
      </c>
      <c r="L50" s="24">
        <f t="shared" si="8"/>
        <v>1.0632344711807499E-2</v>
      </c>
      <c r="M50" s="7">
        <v>6</v>
      </c>
      <c r="N50" s="22">
        <f t="shared" si="7"/>
        <v>8.5470085470085479E-3</v>
      </c>
      <c r="O50" s="23">
        <v>1</v>
      </c>
      <c r="P50" s="24">
        <f t="shared" si="5"/>
        <v>3.787878787878788E-3</v>
      </c>
    </row>
    <row r="51" spans="1:16" x14ac:dyDescent="0.25">
      <c r="A51" s="7" t="s">
        <v>61</v>
      </c>
      <c r="B51" s="7">
        <v>3</v>
      </c>
      <c r="C51" s="25">
        <f t="shared" si="0"/>
        <v>1.7864586434824034E-4</v>
      </c>
      <c r="D51" s="23">
        <v>1</v>
      </c>
      <c r="E51" s="24">
        <f t="shared" si="1"/>
        <v>2.8835063437139563E-4</v>
      </c>
      <c r="F51" s="7">
        <f t="shared" si="6"/>
        <v>4</v>
      </c>
      <c r="G51" s="22">
        <f t="shared" si="2"/>
        <v>1.9742362173634075E-4</v>
      </c>
      <c r="H51" s="26"/>
      <c r="I51" s="7">
        <v>2</v>
      </c>
      <c r="J51" s="22">
        <f t="shared" si="3"/>
        <v>7.5244544770504136E-4</v>
      </c>
      <c r="K51" s="23">
        <v>0</v>
      </c>
      <c r="L51" s="24" t="str">
        <f t="shared" si="8"/>
        <v/>
      </c>
      <c r="M51" s="7">
        <v>0</v>
      </c>
      <c r="N51" s="22" t="str">
        <f t="shared" si="7"/>
        <v/>
      </c>
      <c r="O51" s="23">
        <v>0</v>
      </c>
      <c r="P51" s="24" t="str">
        <f t="shared" si="5"/>
        <v/>
      </c>
    </row>
    <row r="52" spans="1:16" x14ac:dyDescent="0.25">
      <c r="A52" s="7" t="s">
        <v>62</v>
      </c>
      <c r="B52" s="7">
        <v>5661</v>
      </c>
      <c r="C52" s="25">
        <f t="shared" si="0"/>
        <v>0.33710474602512952</v>
      </c>
      <c r="D52" s="23">
        <v>687</v>
      </c>
      <c r="E52" s="24">
        <f t="shared" si="1"/>
        <v>0.1980968858131488</v>
      </c>
      <c r="F52" s="7">
        <f t="shared" si="6"/>
        <v>6348</v>
      </c>
      <c r="G52" s="22">
        <f t="shared" si="2"/>
        <v>0.31331128769557276</v>
      </c>
      <c r="H52" s="26"/>
      <c r="I52" s="7">
        <v>833</v>
      </c>
      <c r="J52" s="22">
        <f t="shared" si="3"/>
        <v>0.31339352896914974</v>
      </c>
      <c r="K52" s="23">
        <v>637</v>
      </c>
      <c r="L52" s="24">
        <f t="shared" si="8"/>
        <v>0.35646334639059879</v>
      </c>
      <c r="M52" s="7">
        <v>160</v>
      </c>
      <c r="N52" s="22">
        <f t="shared" si="7"/>
        <v>0.22792022792022792</v>
      </c>
      <c r="O52" s="23">
        <v>37</v>
      </c>
      <c r="P52" s="24">
        <f t="shared" si="5"/>
        <v>0.14015151515151514</v>
      </c>
    </row>
    <row r="53" spans="1:16" x14ac:dyDescent="0.25">
      <c r="A53" s="7" t="s">
        <v>63</v>
      </c>
      <c r="B53" s="7">
        <v>2</v>
      </c>
      <c r="C53" s="25">
        <f t="shared" si="0"/>
        <v>1.1909724289882689E-4</v>
      </c>
      <c r="D53" s="23">
        <v>0</v>
      </c>
      <c r="E53" s="24" t="str">
        <f t="shared" si="1"/>
        <v xml:space="preserve"> </v>
      </c>
      <c r="F53" s="7">
        <f t="shared" si="6"/>
        <v>2</v>
      </c>
      <c r="G53" s="22">
        <f t="shared" si="2"/>
        <v>9.8711810868170376E-5</v>
      </c>
      <c r="H53" s="26"/>
      <c r="I53" s="7">
        <v>1</v>
      </c>
      <c r="J53" s="22">
        <f t="shared" si="3"/>
        <v>3.7622272385252068E-4</v>
      </c>
      <c r="K53" s="23">
        <v>1</v>
      </c>
      <c r="L53" s="24">
        <f t="shared" si="8"/>
        <v>5.5959709009513155E-4</v>
      </c>
      <c r="M53" s="7">
        <v>0</v>
      </c>
      <c r="N53" s="22" t="str">
        <f t="shared" si="7"/>
        <v/>
      </c>
      <c r="O53" s="23">
        <v>0</v>
      </c>
      <c r="P53" s="24" t="str">
        <f t="shared" si="5"/>
        <v/>
      </c>
    </row>
    <row r="54" spans="1:16" x14ac:dyDescent="0.25">
      <c r="A54" s="7" t="s">
        <v>64</v>
      </c>
      <c r="B54" s="7">
        <v>6</v>
      </c>
      <c r="C54" s="25">
        <f t="shared" si="0"/>
        <v>3.5729172869648068E-4</v>
      </c>
      <c r="D54" s="23">
        <v>5</v>
      </c>
      <c r="E54" s="24">
        <f t="shared" si="1"/>
        <v>1.4417531718569781E-3</v>
      </c>
      <c r="F54" s="7">
        <f t="shared" si="6"/>
        <v>11</v>
      </c>
      <c r="G54" s="22">
        <f t="shared" si="2"/>
        <v>5.4291495977493707E-4</v>
      </c>
      <c r="H54" s="26"/>
      <c r="I54" s="7">
        <v>2</v>
      </c>
      <c r="J54" s="22">
        <f t="shared" si="3"/>
        <v>7.5244544770504136E-4</v>
      </c>
      <c r="K54" s="23">
        <v>1</v>
      </c>
      <c r="L54" s="24">
        <f t="shared" si="8"/>
        <v>5.5959709009513155E-4</v>
      </c>
      <c r="M54" s="7">
        <v>1</v>
      </c>
      <c r="N54" s="22">
        <f t="shared" si="7"/>
        <v>1.4245014245014246E-3</v>
      </c>
      <c r="O54" s="23">
        <v>0</v>
      </c>
      <c r="P54" s="24" t="str">
        <f t="shared" si="5"/>
        <v/>
      </c>
    </row>
    <row r="55" spans="1:16" x14ac:dyDescent="0.25">
      <c r="A55" s="7" t="s">
        <v>65</v>
      </c>
      <c r="B55" s="7">
        <v>2</v>
      </c>
      <c r="C55" s="25">
        <f t="shared" si="0"/>
        <v>1.1909724289882689E-4</v>
      </c>
      <c r="D55" s="23">
        <v>1</v>
      </c>
      <c r="E55" s="24">
        <f t="shared" si="1"/>
        <v>2.8835063437139563E-4</v>
      </c>
      <c r="F55" s="7">
        <f t="shared" si="6"/>
        <v>3</v>
      </c>
      <c r="G55" s="22">
        <f t="shared" si="2"/>
        <v>1.4806771630225556E-4</v>
      </c>
      <c r="H55" s="26"/>
      <c r="I55" s="7">
        <v>0</v>
      </c>
      <c r="J55" s="22" t="str">
        <f t="shared" si="3"/>
        <v/>
      </c>
      <c r="K55" s="23">
        <v>0</v>
      </c>
      <c r="L55" s="24" t="str">
        <f t="shared" si="8"/>
        <v/>
      </c>
      <c r="M55" s="7">
        <v>0</v>
      </c>
      <c r="N55" s="22" t="str">
        <f t="shared" si="7"/>
        <v/>
      </c>
      <c r="O55" s="23">
        <v>0</v>
      </c>
      <c r="P55" s="24" t="str">
        <f t="shared" si="5"/>
        <v/>
      </c>
    </row>
    <row r="56" spans="1:16" x14ac:dyDescent="0.25">
      <c r="A56" s="7" t="s">
        <v>66</v>
      </c>
      <c r="B56" s="7">
        <v>4</v>
      </c>
      <c r="C56" s="25">
        <f t="shared" si="0"/>
        <v>2.3819448579765379E-4</v>
      </c>
      <c r="D56" s="23">
        <v>0</v>
      </c>
      <c r="E56" s="24" t="str">
        <f t="shared" si="1"/>
        <v xml:space="preserve"> </v>
      </c>
      <c r="F56" s="7">
        <f t="shared" si="6"/>
        <v>4</v>
      </c>
      <c r="G56" s="22">
        <f t="shared" si="2"/>
        <v>1.9742362173634075E-4</v>
      </c>
      <c r="H56" s="26"/>
      <c r="I56" s="7">
        <v>0</v>
      </c>
      <c r="J56" s="22" t="str">
        <f t="shared" si="3"/>
        <v/>
      </c>
      <c r="K56" s="23">
        <v>1</v>
      </c>
      <c r="L56" s="24">
        <f t="shared" si="8"/>
        <v>5.5959709009513155E-4</v>
      </c>
      <c r="M56" s="7">
        <v>0</v>
      </c>
      <c r="N56" s="22" t="str">
        <f t="shared" si="7"/>
        <v/>
      </c>
      <c r="O56" s="23">
        <v>0</v>
      </c>
      <c r="P56" s="24" t="str">
        <f t="shared" si="5"/>
        <v/>
      </c>
    </row>
    <row r="57" spans="1:16" x14ac:dyDescent="0.25">
      <c r="A57" s="7" t="s">
        <v>94</v>
      </c>
      <c r="B57" s="7">
        <v>3</v>
      </c>
      <c r="C57" s="25">
        <f t="shared" si="0"/>
        <v>1.7864586434824034E-4</v>
      </c>
      <c r="D57" s="23">
        <v>1</v>
      </c>
      <c r="E57" s="24">
        <f t="shared" si="1"/>
        <v>2.8835063437139563E-4</v>
      </c>
      <c r="F57" s="7">
        <f t="shared" si="6"/>
        <v>4</v>
      </c>
      <c r="G57" s="22">
        <f t="shared" si="2"/>
        <v>1.9742362173634075E-4</v>
      </c>
      <c r="H57" s="26"/>
      <c r="I57" s="7">
        <v>0</v>
      </c>
      <c r="J57" s="22" t="str">
        <f t="shared" si="3"/>
        <v/>
      </c>
      <c r="K57" s="23">
        <v>0</v>
      </c>
      <c r="L57" s="24" t="str">
        <f t="shared" si="8"/>
        <v/>
      </c>
      <c r="M57" s="7">
        <v>0</v>
      </c>
      <c r="N57" s="22" t="str">
        <f t="shared" si="7"/>
        <v/>
      </c>
      <c r="O57" s="23">
        <v>0</v>
      </c>
      <c r="P57" s="24" t="str">
        <f t="shared" si="5"/>
        <v/>
      </c>
    </row>
    <row r="58" spans="1:16" x14ac:dyDescent="0.25">
      <c r="A58" s="7" t="s">
        <v>67</v>
      </c>
      <c r="B58" s="7">
        <v>26</v>
      </c>
      <c r="C58" s="25">
        <f t="shared" si="0"/>
        <v>1.5482641576847495E-3</v>
      </c>
      <c r="D58" s="23">
        <v>11</v>
      </c>
      <c r="E58" s="24">
        <f t="shared" si="1"/>
        <v>3.1718569780853517E-3</v>
      </c>
      <c r="F58" s="7">
        <f t="shared" si="6"/>
        <v>37</v>
      </c>
      <c r="G58" s="22">
        <f t="shared" si="2"/>
        <v>1.826168501061152E-3</v>
      </c>
      <c r="H58" s="26"/>
      <c r="I58" s="7">
        <v>8</v>
      </c>
      <c r="J58" s="22">
        <f t="shared" si="3"/>
        <v>3.0097817908201654E-3</v>
      </c>
      <c r="K58" s="23">
        <v>1</v>
      </c>
      <c r="L58" s="24">
        <f t="shared" si="8"/>
        <v>5.5959709009513155E-4</v>
      </c>
      <c r="M58" s="7">
        <v>3</v>
      </c>
      <c r="N58" s="22">
        <f t="shared" si="7"/>
        <v>4.2735042735042739E-3</v>
      </c>
      <c r="O58" s="23">
        <v>0</v>
      </c>
      <c r="P58" s="24" t="str">
        <f t="shared" si="5"/>
        <v/>
      </c>
    </row>
    <row r="59" spans="1:16" x14ac:dyDescent="0.25">
      <c r="A59" s="7" t="s">
        <v>68</v>
      </c>
      <c r="B59" s="7">
        <v>1</v>
      </c>
      <c r="C59" s="25">
        <f t="shared" si="0"/>
        <v>5.9548621449413447E-5</v>
      </c>
      <c r="D59" s="23">
        <v>0</v>
      </c>
      <c r="E59" s="24" t="str">
        <f t="shared" si="1"/>
        <v xml:space="preserve"> </v>
      </c>
      <c r="F59" s="7">
        <f t="shared" si="6"/>
        <v>1</v>
      </c>
      <c r="G59" s="22">
        <f t="shared" si="2"/>
        <v>4.9355905434085188E-5</v>
      </c>
      <c r="H59" s="26"/>
      <c r="I59" s="7">
        <v>0</v>
      </c>
      <c r="J59" s="22" t="str">
        <f t="shared" si="3"/>
        <v/>
      </c>
      <c r="K59" s="23">
        <v>0</v>
      </c>
      <c r="L59" s="24" t="str">
        <f t="shared" si="8"/>
        <v/>
      </c>
      <c r="M59" s="7">
        <v>0</v>
      </c>
      <c r="N59" s="22" t="str">
        <f t="shared" si="7"/>
        <v/>
      </c>
      <c r="O59" s="23">
        <v>0</v>
      </c>
      <c r="P59" s="24" t="str">
        <f t="shared" si="5"/>
        <v/>
      </c>
    </row>
    <row r="60" spans="1:16" x14ac:dyDescent="0.25">
      <c r="A60" s="7" t="s">
        <v>69</v>
      </c>
      <c r="B60" s="7">
        <v>41</v>
      </c>
      <c r="C60" s="25">
        <f t="shared" si="0"/>
        <v>2.4414934794259515E-3</v>
      </c>
      <c r="D60" s="23">
        <v>7</v>
      </c>
      <c r="E60" s="24">
        <f t="shared" si="1"/>
        <v>2.0184544405997692E-3</v>
      </c>
      <c r="F60" s="7">
        <f t="shared" si="6"/>
        <v>48</v>
      </c>
      <c r="G60" s="22">
        <f t="shared" si="2"/>
        <v>2.369083460836089E-3</v>
      </c>
      <c r="H60" s="26"/>
      <c r="I60" s="7">
        <v>15</v>
      </c>
      <c r="J60" s="22">
        <f t="shared" si="3"/>
        <v>5.6433408577878106E-3</v>
      </c>
      <c r="K60" s="23">
        <v>0</v>
      </c>
      <c r="L60" s="24" t="str">
        <f t="shared" si="8"/>
        <v/>
      </c>
      <c r="M60" s="7">
        <v>1</v>
      </c>
      <c r="N60" s="22">
        <f t="shared" si="7"/>
        <v>1.4245014245014246E-3</v>
      </c>
      <c r="O60" s="23">
        <v>3</v>
      </c>
      <c r="P60" s="24">
        <f t="shared" si="5"/>
        <v>1.1363636363636364E-2</v>
      </c>
    </row>
    <row r="61" spans="1:16" x14ac:dyDescent="0.25">
      <c r="A61" s="7" t="s">
        <v>70</v>
      </c>
      <c r="B61" s="7">
        <v>7</v>
      </c>
      <c r="C61" s="25">
        <f t="shared" si="0"/>
        <v>4.1684035014589413E-4</v>
      </c>
      <c r="D61" s="23">
        <v>0</v>
      </c>
      <c r="E61" s="24" t="str">
        <f t="shared" si="1"/>
        <v xml:space="preserve"> </v>
      </c>
      <c r="F61" s="7">
        <f t="shared" si="6"/>
        <v>7</v>
      </c>
      <c r="G61" s="22">
        <f t="shared" si="2"/>
        <v>3.4549133803859632E-4</v>
      </c>
      <c r="H61" s="26"/>
      <c r="I61" s="7">
        <v>3</v>
      </c>
      <c r="J61" s="22">
        <f t="shared" si="3"/>
        <v>1.128668171557562E-3</v>
      </c>
      <c r="K61" s="23">
        <v>1</v>
      </c>
      <c r="L61" s="24">
        <f t="shared" si="8"/>
        <v>5.5959709009513155E-4</v>
      </c>
      <c r="M61" s="7">
        <v>0</v>
      </c>
      <c r="N61" s="22" t="str">
        <f t="shared" si="7"/>
        <v/>
      </c>
      <c r="O61" s="23">
        <v>0</v>
      </c>
      <c r="P61" s="24" t="str">
        <f t="shared" si="5"/>
        <v/>
      </c>
    </row>
    <row r="62" spans="1:16" x14ac:dyDescent="0.25">
      <c r="A62" s="7" t="s">
        <v>71</v>
      </c>
      <c r="B62" s="7">
        <v>10</v>
      </c>
      <c r="C62" s="25">
        <f t="shared" si="0"/>
        <v>5.9548621449413447E-4</v>
      </c>
      <c r="D62" s="23">
        <v>0</v>
      </c>
      <c r="E62" s="24" t="str">
        <f t="shared" si="1"/>
        <v xml:space="preserve"> </v>
      </c>
      <c r="F62" s="7">
        <f t="shared" si="6"/>
        <v>10</v>
      </c>
      <c r="G62" s="22">
        <f t="shared" si="2"/>
        <v>4.9355905434085188E-4</v>
      </c>
      <c r="H62" s="26"/>
      <c r="I62" s="7">
        <v>4</v>
      </c>
      <c r="J62" s="22">
        <f t="shared" si="3"/>
        <v>1.5048908954100827E-3</v>
      </c>
      <c r="K62" s="23">
        <v>0</v>
      </c>
      <c r="L62" s="24" t="str">
        <f t="shared" si="8"/>
        <v/>
      </c>
      <c r="M62" s="7">
        <v>0</v>
      </c>
      <c r="N62" s="22" t="str">
        <f t="shared" si="7"/>
        <v/>
      </c>
      <c r="O62" s="23">
        <v>0</v>
      </c>
      <c r="P62" s="24" t="str">
        <f t="shared" si="5"/>
        <v/>
      </c>
    </row>
    <row r="63" spans="1:16" x14ac:dyDescent="0.25">
      <c r="A63" s="7" t="s">
        <v>72</v>
      </c>
      <c r="B63" s="7">
        <v>3</v>
      </c>
      <c r="C63" s="25">
        <f t="shared" si="0"/>
        <v>1.7864586434824034E-4</v>
      </c>
      <c r="D63" s="23">
        <v>1</v>
      </c>
      <c r="E63" s="24">
        <f t="shared" si="1"/>
        <v>2.8835063437139563E-4</v>
      </c>
      <c r="F63" s="7">
        <f t="shared" si="6"/>
        <v>4</v>
      </c>
      <c r="G63" s="22">
        <f t="shared" si="2"/>
        <v>1.9742362173634075E-4</v>
      </c>
      <c r="H63" s="26"/>
      <c r="I63" s="7">
        <v>1</v>
      </c>
      <c r="J63" s="22">
        <f t="shared" si="3"/>
        <v>3.7622272385252068E-4</v>
      </c>
      <c r="K63" s="23">
        <v>0</v>
      </c>
      <c r="L63" s="24" t="str">
        <f t="shared" si="8"/>
        <v/>
      </c>
      <c r="M63" s="7">
        <v>0</v>
      </c>
      <c r="N63" s="22" t="str">
        <f t="shared" si="7"/>
        <v/>
      </c>
      <c r="O63" s="23">
        <v>0</v>
      </c>
      <c r="P63" s="24" t="str">
        <f t="shared" si="5"/>
        <v/>
      </c>
    </row>
    <row r="64" spans="1:16" x14ac:dyDescent="0.25">
      <c r="A64" s="7" t="s">
        <v>73</v>
      </c>
      <c r="B64" s="7">
        <v>7351</v>
      </c>
      <c r="C64" s="25">
        <f t="shared" si="0"/>
        <v>0.43774191627463827</v>
      </c>
      <c r="D64" s="23">
        <v>1385</v>
      </c>
      <c r="E64" s="24">
        <f t="shared" si="1"/>
        <v>0.39936562860438291</v>
      </c>
      <c r="F64" s="7">
        <f t="shared" si="6"/>
        <v>8736</v>
      </c>
      <c r="G64" s="22">
        <f t="shared" si="2"/>
        <v>0.43117318987216818</v>
      </c>
      <c r="H64" s="26"/>
      <c r="I64" s="7">
        <v>985</v>
      </c>
      <c r="J64" s="22">
        <f t="shared" si="3"/>
        <v>0.37057938299473286</v>
      </c>
      <c r="K64" s="23">
        <v>796</v>
      </c>
      <c r="L64" s="24">
        <f t="shared" si="8"/>
        <v>0.44543928371572467</v>
      </c>
      <c r="M64" s="7">
        <v>289</v>
      </c>
      <c r="N64" s="22">
        <f t="shared" si="7"/>
        <v>0.4116809116809117</v>
      </c>
      <c r="O64" s="23">
        <v>62</v>
      </c>
      <c r="P64" s="24">
        <f t="shared" si="5"/>
        <v>0.23484848484848486</v>
      </c>
    </row>
    <row r="65" spans="1:16" x14ac:dyDescent="0.25">
      <c r="A65" s="7" t="s">
        <v>74</v>
      </c>
      <c r="B65" s="7">
        <v>1</v>
      </c>
      <c r="C65" s="25">
        <f t="shared" si="0"/>
        <v>5.9548621449413447E-5</v>
      </c>
      <c r="D65" s="23">
        <v>0</v>
      </c>
      <c r="E65" s="24" t="str">
        <f t="shared" si="1"/>
        <v xml:space="preserve"> </v>
      </c>
      <c r="F65" s="7">
        <f t="shared" si="6"/>
        <v>1</v>
      </c>
      <c r="G65" s="22">
        <f t="shared" si="2"/>
        <v>4.9355905434085188E-5</v>
      </c>
      <c r="H65" s="26"/>
      <c r="I65" s="7">
        <v>1</v>
      </c>
      <c r="J65" s="22">
        <f t="shared" si="3"/>
        <v>3.7622272385252068E-4</v>
      </c>
      <c r="K65" s="23">
        <v>0</v>
      </c>
      <c r="L65" s="24" t="str">
        <f t="shared" si="8"/>
        <v/>
      </c>
      <c r="M65" s="7">
        <v>0</v>
      </c>
      <c r="N65" s="22" t="str">
        <f t="shared" si="7"/>
        <v/>
      </c>
      <c r="O65" s="23">
        <v>0</v>
      </c>
      <c r="P65" s="24" t="str">
        <f t="shared" si="5"/>
        <v/>
      </c>
    </row>
    <row r="66" spans="1:16" x14ac:dyDescent="0.25">
      <c r="A66" s="7" t="s">
        <v>75</v>
      </c>
      <c r="B66" s="7">
        <v>5</v>
      </c>
      <c r="C66" s="25">
        <f t="shared" si="0"/>
        <v>2.9774310724706724E-4</v>
      </c>
      <c r="D66" s="23">
        <v>1</v>
      </c>
      <c r="E66" s="24">
        <f t="shared" si="1"/>
        <v>2.8835063437139563E-4</v>
      </c>
      <c r="F66" s="7">
        <f t="shared" si="6"/>
        <v>6</v>
      </c>
      <c r="G66" s="22">
        <f t="shared" si="2"/>
        <v>2.9613543260451113E-4</v>
      </c>
      <c r="H66" s="26"/>
      <c r="I66" s="7">
        <v>2</v>
      </c>
      <c r="J66" s="22">
        <f t="shared" si="3"/>
        <v>7.5244544770504136E-4</v>
      </c>
      <c r="K66" s="23">
        <v>0</v>
      </c>
      <c r="L66" s="24" t="str">
        <f t="shared" si="8"/>
        <v/>
      </c>
      <c r="M66" s="7">
        <v>1</v>
      </c>
      <c r="N66" s="22">
        <f t="shared" si="7"/>
        <v>1.4245014245014246E-3</v>
      </c>
      <c r="O66" s="23">
        <v>0</v>
      </c>
      <c r="P66" s="24" t="str">
        <f t="shared" si="5"/>
        <v/>
      </c>
    </row>
    <row r="67" spans="1:16" x14ac:dyDescent="0.25">
      <c r="A67" s="7" t="s">
        <v>96</v>
      </c>
      <c r="B67" s="7">
        <v>2</v>
      </c>
      <c r="C67" s="25">
        <f t="shared" si="0"/>
        <v>1.1909724289882689E-4</v>
      </c>
      <c r="D67" s="23">
        <v>0</v>
      </c>
      <c r="E67" s="24" t="str">
        <f t="shared" si="1"/>
        <v xml:space="preserve"> </v>
      </c>
      <c r="F67" s="7">
        <f t="shared" si="6"/>
        <v>2</v>
      </c>
      <c r="G67" s="22">
        <f t="shared" si="2"/>
        <v>9.8711810868170376E-5</v>
      </c>
      <c r="H67" s="26"/>
      <c r="I67" s="7">
        <v>1</v>
      </c>
      <c r="J67" s="22">
        <f t="shared" si="3"/>
        <v>3.7622272385252068E-4</v>
      </c>
      <c r="K67" s="23">
        <v>0</v>
      </c>
      <c r="L67" s="24" t="str">
        <f t="shared" si="8"/>
        <v/>
      </c>
      <c r="M67" s="7">
        <v>0</v>
      </c>
      <c r="N67" s="22" t="str">
        <f t="shared" si="7"/>
        <v/>
      </c>
      <c r="O67" s="23">
        <v>0</v>
      </c>
      <c r="P67" s="24" t="str">
        <f t="shared" si="5"/>
        <v/>
      </c>
    </row>
    <row r="68" spans="1:16" x14ac:dyDescent="0.25">
      <c r="A68" s="7" t="s">
        <v>76</v>
      </c>
      <c r="B68" s="7">
        <v>3</v>
      </c>
      <c r="C68" s="25">
        <f t="shared" si="0"/>
        <v>1.7864586434824034E-4</v>
      </c>
      <c r="D68" s="23">
        <v>1</v>
      </c>
      <c r="E68" s="24">
        <f t="shared" si="1"/>
        <v>2.8835063437139563E-4</v>
      </c>
      <c r="F68" s="7">
        <f t="shared" si="6"/>
        <v>4</v>
      </c>
      <c r="G68" s="22">
        <f t="shared" si="2"/>
        <v>1.9742362173634075E-4</v>
      </c>
      <c r="H68" s="26"/>
      <c r="I68" s="7">
        <v>1</v>
      </c>
      <c r="J68" s="22">
        <f t="shared" si="3"/>
        <v>3.7622272385252068E-4</v>
      </c>
      <c r="K68" s="23">
        <v>1</v>
      </c>
      <c r="L68" s="24">
        <f t="shared" si="8"/>
        <v>5.5959709009513155E-4</v>
      </c>
      <c r="M68" s="7">
        <v>0</v>
      </c>
      <c r="N68" s="22" t="str">
        <f t="shared" si="7"/>
        <v/>
      </c>
      <c r="O68" s="23">
        <v>0</v>
      </c>
      <c r="P68" s="24" t="str">
        <f t="shared" si="5"/>
        <v/>
      </c>
    </row>
    <row r="69" spans="1:16" x14ac:dyDescent="0.25">
      <c r="A69" s="7" t="s">
        <v>77</v>
      </c>
      <c r="B69" s="7">
        <v>12</v>
      </c>
      <c r="C69" s="25">
        <f t="shared" ref="C69:C86" si="9">IF(B69&gt;0,B69/$B$99," ")</f>
        <v>7.1458345739296137E-4</v>
      </c>
      <c r="D69" s="23">
        <v>0</v>
      </c>
      <c r="E69" s="24" t="str">
        <f t="shared" ref="E69:E83" si="10">IF(D69&gt;0,D69/$D$99," ")</f>
        <v xml:space="preserve"> </v>
      </c>
      <c r="F69" s="7">
        <f t="shared" si="6"/>
        <v>12</v>
      </c>
      <c r="G69" s="22">
        <f t="shared" ref="G69:G83" si="11">IF(F69&gt;0,F69/$F$99," ")</f>
        <v>5.9227086520902226E-4</v>
      </c>
      <c r="H69" s="26"/>
      <c r="I69" s="7">
        <v>2</v>
      </c>
      <c r="J69" s="22">
        <f t="shared" ref="J69:J82" si="12">IF(I69&gt;0,I69/$I$99,"")</f>
        <v>7.5244544770504136E-4</v>
      </c>
      <c r="K69" s="23">
        <v>1</v>
      </c>
      <c r="L69" s="24">
        <f t="shared" si="8"/>
        <v>5.5959709009513155E-4</v>
      </c>
      <c r="M69" s="7">
        <v>0</v>
      </c>
      <c r="N69" s="22" t="str">
        <f t="shared" si="7"/>
        <v/>
      </c>
      <c r="O69" s="23">
        <v>0</v>
      </c>
      <c r="P69" s="24" t="str">
        <f t="shared" ref="P69:P82" si="13">IF(O69&gt;0,O69/$O$99,"")</f>
        <v/>
      </c>
    </row>
    <row r="70" spans="1:16" x14ac:dyDescent="0.25">
      <c r="A70" s="7" t="s">
        <v>78</v>
      </c>
      <c r="B70" s="7">
        <v>36</v>
      </c>
      <c r="C70" s="25">
        <f t="shared" si="9"/>
        <v>2.1437503721788839E-3</v>
      </c>
      <c r="D70" s="23">
        <v>13</v>
      </c>
      <c r="E70" s="24">
        <f t="shared" si="10"/>
        <v>3.7485582468281429E-3</v>
      </c>
      <c r="F70" s="7">
        <f t="shared" si="6"/>
        <v>49</v>
      </c>
      <c r="G70" s="22">
        <f t="shared" si="11"/>
        <v>2.4184393662701744E-3</v>
      </c>
      <c r="H70" s="26"/>
      <c r="I70" s="7">
        <v>10</v>
      </c>
      <c r="J70" s="22">
        <f t="shared" si="12"/>
        <v>3.7622272385252069E-3</v>
      </c>
      <c r="K70" s="23">
        <v>2</v>
      </c>
      <c r="L70" s="24">
        <f t="shared" si="8"/>
        <v>1.1191941801902631E-3</v>
      </c>
      <c r="M70" s="7">
        <v>8</v>
      </c>
      <c r="N70" s="22">
        <f t="shared" ref="N70:N82" si="14">IF(M70&gt;0,M70/$M$99,"")</f>
        <v>1.1396011396011397E-2</v>
      </c>
      <c r="O70" s="23">
        <v>0</v>
      </c>
      <c r="P70" s="24" t="str">
        <f t="shared" si="13"/>
        <v/>
      </c>
    </row>
    <row r="71" spans="1:16" x14ac:dyDescent="0.25">
      <c r="A71" s="7" t="s">
        <v>79</v>
      </c>
      <c r="B71" s="7">
        <v>3</v>
      </c>
      <c r="C71" s="25">
        <f t="shared" si="9"/>
        <v>1.7864586434824034E-4</v>
      </c>
      <c r="D71" s="23">
        <v>0</v>
      </c>
      <c r="E71" s="24" t="str">
        <f t="shared" si="10"/>
        <v xml:space="preserve"> </v>
      </c>
      <c r="F71" s="7">
        <f t="shared" ref="F71:F82" si="15">IF(B71+D71&gt;0,B71+D71," ")</f>
        <v>3</v>
      </c>
      <c r="G71" s="22">
        <f t="shared" si="11"/>
        <v>1.4806771630225556E-4</v>
      </c>
      <c r="H71" s="26"/>
      <c r="I71" s="7">
        <v>1</v>
      </c>
      <c r="J71" s="22">
        <f t="shared" si="12"/>
        <v>3.7622272385252068E-4</v>
      </c>
      <c r="K71" s="23">
        <v>0</v>
      </c>
      <c r="L71" s="24" t="str">
        <f t="shared" si="8"/>
        <v/>
      </c>
      <c r="M71" s="7">
        <v>0</v>
      </c>
      <c r="N71" s="22" t="str">
        <f t="shared" si="14"/>
        <v/>
      </c>
      <c r="O71" s="23">
        <v>0</v>
      </c>
      <c r="P71" s="24" t="str">
        <f t="shared" si="13"/>
        <v/>
      </c>
    </row>
    <row r="72" spans="1:16" x14ac:dyDescent="0.25">
      <c r="A72" s="7" t="s">
        <v>80</v>
      </c>
      <c r="B72" s="7">
        <v>7</v>
      </c>
      <c r="C72" s="25">
        <f t="shared" si="9"/>
        <v>4.1684035014589413E-4</v>
      </c>
      <c r="D72" s="23">
        <v>2</v>
      </c>
      <c r="E72" s="24">
        <f t="shared" si="10"/>
        <v>5.7670126874279125E-4</v>
      </c>
      <c r="F72" s="7">
        <f t="shared" si="15"/>
        <v>9</v>
      </c>
      <c r="G72" s="22">
        <f t="shared" si="11"/>
        <v>4.4420314890676669E-4</v>
      </c>
      <c r="H72" s="26"/>
      <c r="I72" s="7">
        <v>2</v>
      </c>
      <c r="J72" s="22">
        <f t="shared" si="12"/>
        <v>7.5244544770504136E-4</v>
      </c>
      <c r="K72" s="23">
        <v>0</v>
      </c>
      <c r="L72" s="24" t="str">
        <f t="shared" si="8"/>
        <v/>
      </c>
      <c r="M72" s="7">
        <v>0</v>
      </c>
      <c r="N72" s="22" t="str">
        <f t="shared" si="14"/>
        <v/>
      </c>
      <c r="O72" s="23">
        <v>0</v>
      </c>
      <c r="P72" s="24" t="str">
        <f t="shared" si="13"/>
        <v/>
      </c>
    </row>
    <row r="73" spans="1:16" x14ac:dyDescent="0.25">
      <c r="A73" s="7" t="s">
        <v>81</v>
      </c>
      <c r="B73" s="7">
        <v>57</v>
      </c>
      <c r="C73" s="25">
        <f t="shared" si="9"/>
        <v>3.3942714226165662E-3</v>
      </c>
      <c r="D73" s="23">
        <v>4</v>
      </c>
      <c r="E73" s="24">
        <f t="shared" si="10"/>
        <v>1.1534025374855825E-3</v>
      </c>
      <c r="F73" s="7">
        <f t="shared" si="15"/>
        <v>61</v>
      </c>
      <c r="G73" s="22">
        <f t="shared" si="11"/>
        <v>3.0107102314791967E-3</v>
      </c>
      <c r="H73" s="26"/>
      <c r="I73" s="7">
        <v>19</v>
      </c>
      <c r="J73" s="22">
        <f t="shared" si="12"/>
        <v>7.1482317531978935E-3</v>
      </c>
      <c r="K73" s="23">
        <v>3</v>
      </c>
      <c r="L73" s="24">
        <f t="shared" si="8"/>
        <v>1.6787912702853946E-3</v>
      </c>
      <c r="M73" s="7">
        <v>1</v>
      </c>
      <c r="N73" s="22">
        <f t="shared" si="14"/>
        <v>1.4245014245014246E-3</v>
      </c>
      <c r="O73" s="23">
        <v>0</v>
      </c>
      <c r="P73" s="24" t="str">
        <f t="shared" si="13"/>
        <v/>
      </c>
    </row>
    <row r="74" spans="1:16" x14ac:dyDescent="0.25">
      <c r="A74" s="7" t="s">
        <v>82</v>
      </c>
      <c r="B74" s="7">
        <v>462</v>
      </c>
      <c r="C74" s="25">
        <f t="shared" si="9"/>
        <v>2.7511463109629011E-2</v>
      </c>
      <c r="D74" s="23">
        <v>57</v>
      </c>
      <c r="E74" s="24">
        <f t="shared" si="10"/>
        <v>1.6435986159169549E-2</v>
      </c>
      <c r="F74" s="7">
        <f t="shared" si="15"/>
        <v>519</v>
      </c>
      <c r="G74" s="22">
        <f t="shared" si="11"/>
        <v>2.5615714920290213E-2</v>
      </c>
      <c r="H74" s="26"/>
      <c r="I74" s="7">
        <v>86</v>
      </c>
      <c r="J74" s="22">
        <f t="shared" si="12"/>
        <v>3.2355154251316777E-2</v>
      </c>
      <c r="K74" s="23">
        <v>72</v>
      </c>
      <c r="L74" s="24">
        <f t="shared" si="8"/>
        <v>4.0290990486849469E-2</v>
      </c>
      <c r="M74" s="7">
        <v>15</v>
      </c>
      <c r="N74" s="22">
        <f t="shared" si="14"/>
        <v>2.1367521367521368E-2</v>
      </c>
      <c r="O74" s="23">
        <v>4</v>
      </c>
      <c r="P74" s="24">
        <f t="shared" si="13"/>
        <v>1.5151515151515152E-2</v>
      </c>
    </row>
    <row r="75" spans="1:16" x14ac:dyDescent="0.25">
      <c r="A75" s="7" t="s">
        <v>83</v>
      </c>
      <c r="B75" s="7">
        <v>2</v>
      </c>
      <c r="C75" s="25">
        <f t="shared" si="9"/>
        <v>1.1909724289882689E-4</v>
      </c>
      <c r="D75" s="23">
        <v>2</v>
      </c>
      <c r="E75" s="24">
        <f t="shared" si="10"/>
        <v>5.7670126874279125E-4</v>
      </c>
      <c r="F75" s="7">
        <f t="shared" si="15"/>
        <v>4</v>
      </c>
      <c r="G75" s="22">
        <f t="shared" si="11"/>
        <v>1.9742362173634075E-4</v>
      </c>
      <c r="H75" s="26"/>
      <c r="I75" s="7">
        <v>1</v>
      </c>
      <c r="J75" s="22">
        <f t="shared" si="12"/>
        <v>3.7622272385252068E-4</v>
      </c>
      <c r="K75" s="23">
        <v>0</v>
      </c>
      <c r="L75" s="24" t="str">
        <f t="shared" si="8"/>
        <v/>
      </c>
      <c r="M75" s="7">
        <v>1</v>
      </c>
      <c r="N75" s="22">
        <f t="shared" si="14"/>
        <v>1.4245014245014246E-3</v>
      </c>
      <c r="O75" s="23">
        <v>0</v>
      </c>
      <c r="P75" s="24" t="str">
        <f t="shared" si="13"/>
        <v/>
      </c>
    </row>
    <row r="76" spans="1:16" x14ac:dyDescent="0.25">
      <c r="A76" s="7" t="s">
        <v>84</v>
      </c>
      <c r="B76" s="7">
        <v>83</v>
      </c>
      <c r="C76" s="25">
        <f t="shared" si="9"/>
        <v>4.9425355803013162E-3</v>
      </c>
      <c r="D76" s="23">
        <v>7</v>
      </c>
      <c r="E76" s="24">
        <f t="shared" si="10"/>
        <v>2.0184544405997692E-3</v>
      </c>
      <c r="F76" s="7">
        <f t="shared" si="15"/>
        <v>90</v>
      </c>
      <c r="G76" s="22">
        <f t="shared" si="11"/>
        <v>4.4420314890676674E-3</v>
      </c>
      <c r="H76" s="26"/>
      <c r="I76" s="7">
        <v>28</v>
      </c>
      <c r="J76" s="22">
        <f t="shared" si="12"/>
        <v>1.0534236267870579E-2</v>
      </c>
      <c r="K76" s="23">
        <v>3</v>
      </c>
      <c r="L76" s="24">
        <f t="shared" si="8"/>
        <v>1.6787912702853946E-3</v>
      </c>
      <c r="M76" s="7">
        <v>2</v>
      </c>
      <c r="N76" s="22">
        <f t="shared" si="14"/>
        <v>2.8490028490028491E-3</v>
      </c>
      <c r="O76" s="23">
        <v>2</v>
      </c>
      <c r="P76" s="24">
        <f t="shared" si="13"/>
        <v>7.575757575757576E-3</v>
      </c>
    </row>
    <row r="77" spans="1:16" x14ac:dyDescent="0.25">
      <c r="A77" s="7" t="s">
        <v>85</v>
      </c>
      <c r="B77" s="7">
        <v>20</v>
      </c>
      <c r="C77" s="25">
        <f t="shared" si="9"/>
        <v>1.1909724289882689E-3</v>
      </c>
      <c r="D77" s="23">
        <v>3</v>
      </c>
      <c r="E77" s="24">
        <f t="shared" si="10"/>
        <v>8.6505190311418688E-4</v>
      </c>
      <c r="F77" s="7">
        <f t="shared" si="15"/>
        <v>23</v>
      </c>
      <c r="G77" s="22">
        <f t="shared" si="11"/>
        <v>1.1351858249839593E-3</v>
      </c>
      <c r="H77" s="26"/>
      <c r="I77" s="7">
        <v>1</v>
      </c>
      <c r="J77" s="22">
        <f t="shared" si="12"/>
        <v>3.7622272385252068E-4</v>
      </c>
      <c r="K77" s="23">
        <v>1</v>
      </c>
      <c r="L77" s="24">
        <f t="shared" si="8"/>
        <v>5.5959709009513155E-4</v>
      </c>
      <c r="M77" s="7">
        <v>0</v>
      </c>
      <c r="N77" s="22" t="str">
        <f t="shared" si="14"/>
        <v/>
      </c>
      <c r="O77" s="23">
        <v>0</v>
      </c>
      <c r="P77" s="24" t="str">
        <f t="shared" si="13"/>
        <v/>
      </c>
    </row>
    <row r="78" spans="1:16" x14ac:dyDescent="0.25">
      <c r="A78" s="7" t="s">
        <v>86</v>
      </c>
      <c r="B78" s="7">
        <v>16</v>
      </c>
      <c r="C78" s="25">
        <f t="shared" si="9"/>
        <v>9.5277794319061516E-4</v>
      </c>
      <c r="D78" s="23">
        <v>1</v>
      </c>
      <c r="E78" s="24">
        <f t="shared" si="10"/>
        <v>2.8835063437139563E-4</v>
      </c>
      <c r="F78" s="7">
        <f t="shared" si="15"/>
        <v>17</v>
      </c>
      <c r="G78" s="22">
        <f t="shared" si="11"/>
        <v>8.390503923794482E-4</v>
      </c>
      <c r="H78" s="26"/>
      <c r="I78" s="7">
        <v>2</v>
      </c>
      <c r="J78" s="22">
        <f t="shared" si="12"/>
        <v>7.5244544770504136E-4</v>
      </c>
      <c r="K78" s="23">
        <v>0</v>
      </c>
      <c r="L78" s="24" t="str">
        <f t="shared" ref="L78:L82" si="16">IF(K78&gt;0,K78/$K$99,"")</f>
        <v/>
      </c>
      <c r="M78" s="7">
        <v>0</v>
      </c>
      <c r="N78" s="22" t="str">
        <f t="shared" si="14"/>
        <v/>
      </c>
      <c r="O78" s="23">
        <v>0</v>
      </c>
      <c r="P78" s="24" t="str">
        <f t="shared" si="13"/>
        <v/>
      </c>
    </row>
    <row r="79" spans="1:16" x14ac:dyDescent="0.25">
      <c r="A79" s="7" t="s">
        <v>87</v>
      </c>
      <c r="B79" s="23">
        <v>4</v>
      </c>
      <c r="C79" s="25">
        <f t="shared" si="9"/>
        <v>2.3819448579765379E-4</v>
      </c>
      <c r="D79" s="23">
        <v>1</v>
      </c>
      <c r="E79" s="24">
        <f t="shared" si="10"/>
        <v>2.8835063437139563E-4</v>
      </c>
      <c r="F79" s="7">
        <f t="shared" si="15"/>
        <v>5</v>
      </c>
      <c r="G79" s="22">
        <f t="shared" si="11"/>
        <v>2.4677952717042594E-4</v>
      </c>
      <c r="H79" s="26"/>
      <c r="I79" s="7">
        <v>1</v>
      </c>
      <c r="J79" s="24">
        <f t="shared" si="12"/>
        <v>3.7622272385252068E-4</v>
      </c>
      <c r="K79" s="7">
        <v>0</v>
      </c>
      <c r="L79" s="24" t="str">
        <f t="shared" si="16"/>
        <v/>
      </c>
      <c r="M79" s="7">
        <v>0</v>
      </c>
      <c r="N79" s="22" t="str">
        <f t="shared" si="14"/>
        <v/>
      </c>
      <c r="O79" s="23">
        <v>0</v>
      </c>
      <c r="P79" s="24" t="str">
        <f t="shared" si="13"/>
        <v/>
      </c>
    </row>
    <row r="80" spans="1:16" x14ac:dyDescent="0.25">
      <c r="A80" s="7" t="s">
        <v>88</v>
      </c>
      <c r="B80" s="23">
        <v>71</v>
      </c>
      <c r="C80" s="25">
        <f t="shared" si="9"/>
        <v>4.2279521229083546E-3</v>
      </c>
      <c r="D80" s="23">
        <v>53</v>
      </c>
      <c r="E80" s="24">
        <f t="shared" si="10"/>
        <v>1.5282583621683967E-2</v>
      </c>
      <c r="F80" s="7">
        <f t="shared" si="15"/>
        <v>124</v>
      </c>
      <c r="G80" s="22">
        <f t="shared" si="11"/>
        <v>6.1201322738265633E-3</v>
      </c>
      <c r="H80" s="26"/>
      <c r="I80" s="7">
        <v>27</v>
      </c>
      <c r="J80" s="22">
        <f t="shared" si="12"/>
        <v>1.0158013544018058E-2</v>
      </c>
      <c r="K80" s="23">
        <v>8</v>
      </c>
      <c r="L80" s="24">
        <f t="shared" si="16"/>
        <v>4.4767767207610524E-3</v>
      </c>
      <c r="M80" s="7">
        <v>7</v>
      </c>
      <c r="N80" s="22">
        <f t="shared" si="14"/>
        <v>9.9715099715099714E-3</v>
      </c>
      <c r="O80" s="23">
        <v>3</v>
      </c>
      <c r="P80" s="24">
        <f t="shared" si="13"/>
        <v>1.1363636363636364E-2</v>
      </c>
    </row>
    <row r="81" spans="1:16" x14ac:dyDescent="0.25">
      <c r="A81" s="7" t="s">
        <v>89</v>
      </c>
      <c r="B81" s="23">
        <v>979</v>
      </c>
      <c r="C81" s="25">
        <f t="shared" si="9"/>
        <v>5.8298100398975761E-2</v>
      </c>
      <c r="D81" s="23">
        <v>246</v>
      </c>
      <c r="E81" s="24">
        <f t="shared" si="10"/>
        <v>7.0934256055363326E-2</v>
      </c>
      <c r="F81" s="7">
        <f t="shared" si="15"/>
        <v>1225</v>
      </c>
      <c r="G81" s="22">
        <f t="shared" si="11"/>
        <v>6.0460984156754355E-2</v>
      </c>
      <c r="H81" s="26"/>
      <c r="I81" s="7">
        <v>214</v>
      </c>
      <c r="J81" s="22">
        <f t="shared" si="12"/>
        <v>8.0511662904439424E-2</v>
      </c>
      <c r="K81" s="23">
        <v>111</v>
      </c>
      <c r="L81" s="24">
        <f t="shared" si="16"/>
        <v>6.2115277000559597E-2</v>
      </c>
      <c r="M81" s="7">
        <v>40</v>
      </c>
      <c r="N81" s="22">
        <f t="shared" si="14"/>
        <v>5.6980056980056981E-2</v>
      </c>
      <c r="O81" s="23">
        <v>26</v>
      </c>
      <c r="P81" s="24">
        <f t="shared" si="13"/>
        <v>9.8484848484848481E-2</v>
      </c>
    </row>
    <row r="82" spans="1:16" x14ac:dyDescent="0.25">
      <c r="A82" s="7" t="s">
        <v>90</v>
      </c>
      <c r="B82" s="23">
        <v>1</v>
      </c>
      <c r="C82" s="25">
        <f t="shared" si="9"/>
        <v>5.9548621449413447E-5</v>
      </c>
      <c r="D82" s="23">
        <v>0</v>
      </c>
      <c r="E82" s="24" t="str">
        <f t="shared" si="10"/>
        <v xml:space="preserve"> </v>
      </c>
      <c r="F82" s="7">
        <f t="shared" si="15"/>
        <v>1</v>
      </c>
      <c r="G82" s="22">
        <f t="shared" si="11"/>
        <v>4.9355905434085188E-5</v>
      </c>
      <c r="H82" s="26"/>
      <c r="I82" s="7">
        <v>0</v>
      </c>
      <c r="J82" s="22" t="str">
        <f t="shared" si="12"/>
        <v/>
      </c>
      <c r="K82" s="23">
        <v>0</v>
      </c>
      <c r="L82" s="24" t="str">
        <f t="shared" si="16"/>
        <v/>
      </c>
      <c r="M82" s="7">
        <v>0</v>
      </c>
      <c r="N82" s="22" t="str">
        <f t="shared" si="14"/>
        <v/>
      </c>
      <c r="O82" s="23">
        <v>0</v>
      </c>
      <c r="P82" s="24" t="str">
        <f t="shared" si="13"/>
        <v/>
      </c>
    </row>
    <row r="83" spans="1:16" x14ac:dyDescent="0.25">
      <c r="B83" s="23">
        <f>SUM(B5:B82)</f>
        <v>16208</v>
      </c>
      <c r="C83" s="25">
        <f t="shared" si="9"/>
        <v>0.96516405645209313</v>
      </c>
      <c r="D83" s="23">
        <f>SUM(D5:D82)</f>
        <v>2780</v>
      </c>
      <c r="E83" s="24">
        <f t="shared" si="10"/>
        <v>0.80161476355247985</v>
      </c>
      <c r="F83" s="27">
        <f>SUM(F5:F82)</f>
        <v>18988</v>
      </c>
      <c r="G83" s="22">
        <f t="shared" si="11"/>
        <v>0.93716993238240953</v>
      </c>
      <c r="H83" s="26"/>
      <c r="I83" s="7">
        <f>SUM(I5:I82)</f>
        <v>2583</v>
      </c>
      <c r="J83" s="22">
        <f>IF(I83&gt;0,I83/$B$99," ")</f>
        <v>0.15381408920383494</v>
      </c>
      <c r="K83" s="23">
        <f>SUM(K5:K82)</f>
        <v>1728</v>
      </c>
      <c r="L83" s="24">
        <f>IF(K83&gt;0,K83/$B$99," ")</f>
        <v>0.10290001786458644</v>
      </c>
      <c r="M83" s="7">
        <f>SUM(M5:M82)</f>
        <v>596</v>
      </c>
      <c r="N83" s="22">
        <f>IF(M83&gt;0,M83/$B$99," ")</f>
        <v>3.5490978383850416E-2</v>
      </c>
      <c r="O83" s="23">
        <f>SUM(O5:O82)</f>
        <v>154</v>
      </c>
      <c r="P83" s="24">
        <f>IF(O83&gt;0,O83/$B$99," ")</f>
        <v>9.1704877032096708E-3</v>
      </c>
    </row>
    <row r="84" spans="1:16" x14ac:dyDescent="0.25">
      <c r="A84" s="7" t="s">
        <v>2</v>
      </c>
      <c r="B84" s="23">
        <v>44</v>
      </c>
      <c r="C84" s="25">
        <f t="shared" si="9"/>
        <v>2.6201393437741915E-3</v>
      </c>
      <c r="D84" s="23">
        <v>2</v>
      </c>
      <c r="E84" s="24">
        <f>IF(D84&gt;0,D84/$B$99," ")</f>
        <v>1.1909724289882689E-4</v>
      </c>
      <c r="F84" s="7">
        <f t="shared" ref="F84:F85" si="17">IF(B84+D84&gt;0,B84+D84," ")</f>
        <v>46</v>
      </c>
      <c r="G84" s="22">
        <f>IF(F84&gt;0,F84/$B$99," ")</f>
        <v>2.7392365866730187E-3</v>
      </c>
      <c r="H84" s="26"/>
      <c r="J84" s="22"/>
      <c r="K84" s="23"/>
      <c r="L84" s="24"/>
      <c r="N84" s="22"/>
      <c r="O84" s="23"/>
      <c r="P84" s="24"/>
    </row>
    <row r="85" spans="1:16" x14ac:dyDescent="0.25">
      <c r="A85" s="7" t="s">
        <v>16</v>
      </c>
      <c r="B85" s="23">
        <v>9</v>
      </c>
      <c r="C85" s="25">
        <f t="shared" si="9"/>
        <v>5.3593759304472097E-4</v>
      </c>
      <c r="D85" s="23">
        <v>7</v>
      </c>
      <c r="E85" s="24">
        <f>IF(D85&gt;0,D85/$B$99," ")</f>
        <v>4.1684035014589413E-4</v>
      </c>
      <c r="F85" s="7">
        <f t="shared" si="17"/>
        <v>16</v>
      </c>
      <c r="G85" s="22">
        <f>IF(F85&gt;0,F85/$B$99," ")</f>
        <v>9.5277794319061516E-4</v>
      </c>
      <c r="H85" s="26"/>
      <c r="J85" s="22"/>
      <c r="K85" s="23"/>
      <c r="L85" s="24"/>
      <c r="N85" s="22"/>
      <c r="O85" s="23"/>
      <c r="P85" s="24"/>
    </row>
    <row r="86" spans="1:16" x14ac:dyDescent="0.25">
      <c r="A86" s="28" t="s">
        <v>6</v>
      </c>
      <c r="B86" s="29">
        <f>SUM(B83:B85)</f>
        <v>16261</v>
      </c>
      <c r="C86" s="1">
        <f t="shared" si="9"/>
        <v>0.9683201333889121</v>
      </c>
      <c r="D86" s="29">
        <f>SUM(D83:D85)</f>
        <v>2789</v>
      </c>
      <c r="E86" s="2">
        <f>IF(D86&gt;0,D86/$D$99," ")</f>
        <v>0.80420991926182239</v>
      </c>
      <c r="F86" s="28">
        <f>SUM(F83:F85)</f>
        <v>19050</v>
      </c>
      <c r="G86" s="3">
        <f>IF(F86&gt;0,F86/$F$99," ")</f>
        <v>0.94022999851932287</v>
      </c>
      <c r="H86" s="30"/>
      <c r="I86" s="28">
        <f>SUM(I83:I85)</f>
        <v>2583</v>
      </c>
      <c r="J86" s="3">
        <f>IF(I86&gt;0,I86/$I$99,"")</f>
        <v>0.97178329571106092</v>
      </c>
      <c r="K86" s="29">
        <f>SUM(K83:K85)</f>
        <v>1728</v>
      </c>
      <c r="L86" s="5">
        <f>IF(K86&gt;0,K86/$K$99,"")</f>
        <v>0.96698377168438721</v>
      </c>
      <c r="M86" s="28">
        <f>SUM(M83:M85)</f>
        <v>596</v>
      </c>
      <c r="N86" s="4">
        <f>IF(M86&gt;0,M86/$M$99,"")</f>
        <v>0.84900284900284906</v>
      </c>
      <c r="O86" s="29">
        <f>SUM(O83:O85)</f>
        <v>154</v>
      </c>
      <c r="P86" s="24">
        <f>IF(O86&gt;0,O86/$O$99,"")</f>
        <v>0.58333333333333337</v>
      </c>
    </row>
    <row r="87" spans="1:16" x14ac:dyDescent="0.25">
      <c r="J87" s="31"/>
    </row>
    <row r="88" spans="1:16" s="28" customFormat="1" ht="13.8" thickBot="1" x14ac:dyDescent="0.3">
      <c r="A88" s="11" t="s">
        <v>95</v>
      </c>
      <c r="B88" s="11"/>
      <c r="C88" s="11"/>
      <c r="D88" s="11"/>
      <c r="E88" s="11"/>
      <c r="F88" s="11"/>
      <c r="G88" s="11"/>
      <c r="H88" s="11"/>
      <c r="I88" s="11"/>
      <c r="J88" s="32"/>
      <c r="K88" s="11"/>
      <c r="L88" s="11"/>
      <c r="M88" s="11"/>
      <c r="N88" s="11"/>
      <c r="O88" s="11"/>
      <c r="P88" s="11"/>
    </row>
    <row r="89" spans="1:16" ht="13.8" thickTop="1" x14ac:dyDescent="0.25">
      <c r="A89" s="7" t="s">
        <v>9</v>
      </c>
      <c r="B89" s="23">
        <f t="shared" ref="B89:G89" si="18">B64</f>
        <v>7351</v>
      </c>
      <c r="C89" s="33">
        <f t="shared" si="18"/>
        <v>0.43774191627463827</v>
      </c>
      <c r="D89" s="23">
        <f t="shared" si="18"/>
        <v>1385</v>
      </c>
      <c r="E89" s="33">
        <f t="shared" si="18"/>
        <v>0.39936562860438291</v>
      </c>
      <c r="F89" s="23">
        <f t="shared" si="18"/>
        <v>8736</v>
      </c>
      <c r="G89" s="33">
        <f t="shared" si="18"/>
        <v>0.43117318987216818</v>
      </c>
      <c r="H89" s="23"/>
      <c r="I89" s="23">
        <f t="shared" ref="I89:P89" si="19">I64</f>
        <v>985</v>
      </c>
      <c r="J89" s="33">
        <f t="shared" si="19"/>
        <v>0.37057938299473286</v>
      </c>
      <c r="K89" s="23">
        <f t="shared" si="19"/>
        <v>796</v>
      </c>
      <c r="L89" s="33">
        <f t="shared" si="19"/>
        <v>0.44543928371572467</v>
      </c>
      <c r="M89" s="23">
        <f t="shared" si="19"/>
        <v>289</v>
      </c>
      <c r="N89" s="33">
        <f t="shared" si="19"/>
        <v>0.4116809116809117</v>
      </c>
      <c r="O89" s="23">
        <f t="shared" si="19"/>
        <v>62</v>
      </c>
      <c r="P89" s="33">
        <f t="shared" si="19"/>
        <v>0.23484848484848486</v>
      </c>
    </row>
    <row r="90" spans="1:16" x14ac:dyDescent="0.25">
      <c r="A90" s="7" t="s">
        <v>10</v>
      </c>
      <c r="B90" s="23">
        <f t="shared" ref="B90:G90" si="20">B52</f>
        <v>5661</v>
      </c>
      <c r="C90" s="34">
        <f t="shared" si="20"/>
        <v>0.33710474602512952</v>
      </c>
      <c r="D90" s="23">
        <f t="shared" si="20"/>
        <v>687</v>
      </c>
      <c r="E90" s="34">
        <f t="shared" si="20"/>
        <v>0.1980968858131488</v>
      </c>
      <c r="F90" s="23">
        <f t="shared" si="20"/>
        <v>6348</v>
      </c>
      <c r="G90" s="34">
        <f t="shared" si="20"/>
        <v>0.31331128769557276</v>
      </c>
      <c r="H90" s="23"/>
      <c r="I90" s="23">
        <f t="shared" ref="I90:P90" si="21">I52</f>
        <v>833</v>
      </c>
      <c r="J90" s="34">
        <f t="shared" si="21"/>
        <v>0.31339352896914974</v>
      </c>
      <c r="K90" s="23">
        <f t="shared" si="21"/>
        <v>637</v>
      </c>
      <c r="L90" s="34">
        <f t="shared" si="21"/>
        <v>0.35646334639059879</v>
      </c>
      <c r="M90" s="23">
        <f t="shared" si="21"/>
        <v>160</v>
      </c>
      <c r="N90" s="34">
        <f t="shared" si="21"/>
        <v>0.22792022792022792</v>
      </c>
      <c r="O90" s="23">
        <f t="shared" si="21"/>
        <v>37</v>
      </c>
      <c r="P90" s="34">
        <f t="shared" si="21"/>
        <v>0.14015151515151514</v>
      </c>
    </row>
    <row r="91" spans="1:16" x14ac:dyDescent="0.25">
      <c r="A91" s="7" t="s">
        <v>11</v>
      </c>
      <c r="B91" s="23">
        <f>B81</f>
        <v>979</v>
      </c>
      <c r="C91" s="34">
        <f t="shared" ref="C91:G91" si="22">C81</f>
        <v>5.8298100398975761E-2</v>
      </c>
      <c r="D91" s="23">
        <f t="shared" si="22"/>
        <v>246</v>
      </c>
      <c r="E91" s="34">
        <f t="shared" si="22"/>
        <v>7.0934256055363326E-2</v>
      </c>
      <c r="F91" s="23">
        <f t="shared" si="22"/>
        <v>1225</v>
      </c>
      <c r="G91" s="34">
        <f t="shared" si="22"/>
        <v>6.0460984156754355E-2</v>
      </c>
      <c r="H91" s="23"/>
      <c r="I91" s="23">
        <f t="shared" ref="I91:P91" si="23">I81</f>
        <v>214</v>
      </c>
      <c r="J91" s="34">
        <f t="shared" si="23"/>
        <v>8.0511662904439424E-2</v>
      </c>
      <c r="K91" s="23">
        <f t="shared" si="23"/>
        <v>111</v>
      </c>
      <c r="L91" s="34">
        <f t="shared" si="23"/>
        <v>6.2115277000559597E-2</v>
      </c>
      <c r="M91" s="23">
        <f t="shared" si="23"/>
        <v>40</v>
      </c>
      <c r="N91" s="34">
        <f t="shared" si="23"/>
        <v>5.6980056980056981E-2</v>
      </c>
      <c r="O91" s="23">
        <f t="shared" si="23"/>
        <v>26</v>
      </c>
      <c r="P91" s="34">
        <f t="shared" si="23"/>
        <v>9.8484848484848481E-2</v>
      </c>
    </row>
    <row r="92" spans="1:16" x14ac:dyDescent="0.25">
      <c r="A92" s="7" t="s">
        <v>12</v>
      </c>
      <c r="B92" s="23">
        <f t="shared" ref="B92:G92" si="24">B28+B47+B74</f>
        <v>1194</v>
      </c>
      <c r="C92" s="34">
        <f t="shared" si="24"/>
        <v>7.1101054010599657E-2</v>
      </c>
      <c r="D92" s="23">
        <f t="shared" si="24"/>
        <v>185</v>
      </c>
      <c r="E92" s="34">
        <f t="shared" si="24"/>
        <v>5.3344867358708192E-2</v>
      </c>
      <c r="F92" s="23">
        <f t="shared" si="24"/>
        <v>1379</v>
      </c>
      <c r="G92" s="34">
        <f t="shared" si="24"/>
        <v>6.8061793593603481E-2</v>
      </c>
      <c r="H92" s="23"/>
      <c r="I92" s="23">
        <f t="shared" ref="I92:P92" si="25">I28+I47+I74</f>
        <v>270</v>
      </c>
      <c r="J92" s="34">
        <f t="shared" si="25"/>
        <v>0.10158013544018057</v>
      </c>
      <c r="K92" s="23">
        <f t="shared" si="25"/>
        <v>118</v>
      </c>
      <c r="L92" s="34">
        <f t="shared" si="25"/>
        <v>6.603245663122552E-2</v>
      </c>
      <c r="M92" s="23">
        <f t="shared" si="25"/>
        <v>47</v>
      </c>
      <c r="N92" s="34">
        <f t="shared" si="25"/>
        <v>6.6951566951566954E-2</v>
      </c>
      <c r="O92" s="23">
        <f t="shared" si="25"/>
        <v>9</v>
      </c>
      <c r="P92" s="34">
        <f t="shared" si="25"/>
        <v>3.4090909090909088E-2</v>
      </c>
    </row>
    <row r="93" spans="1:16" x14ac:dyDescent="0.25">
      <c r="A93" s="7" t="s">
        <v>16</v>
      </c>
      <c r="B93" s="23">
        <f>B85</f>
        <v>9</v>
      </c>
      <c r="C93" s="34">
        <f t="shared" ref="C93:G93" si="26">C85</f>
        <v>5.3593759304472097E-4</v>
      </c>
      <c r="D93" s="23">
        <f t="shared" si="26"/>
        <v>7</v>
      </c>
      <c r="E93" s="34">
        <f t="shared" si="26"/>
        <v>4.1684035014589413E-4</v>
      </c>
      <c r="F93" s="23">
        <f t="shared" si="26"/>
        <v>16</v>
      </c>
      <c r="G93" s="34">
        <f t="shared" si="26"/>
        <v>9.5277794319061516E-4</v>
      </c>
      <c r="H93" s="23"/>
      <c r="I93" s="23">
        <f t="shared" ref="I93:P93" si="27">I85</f>
        <v>0</v>
      </c>
      <c r="J93" s="34">
        <f t="shared" si="27"/>
        <v>0</v>
      </c>
      <c r="K93" s="23">
        <f t="shared" si="27"/>
        <v>0</v>
      </c>
      <c r="L93" s="34">
        <f t="shared" si="27"/>
        <v>0</v>
      </c>
      <c r="M93" s="23">
        <f t="shared" si="27"/>
        <v>0</v>
      </c>
      <c r="N93" s="34">
        <f t="shared" si="27"/>
        <v>0</v>
      </c>
      <c r="O93" s="23">
        <f t="shared" si="27"/>
        <v>0</v>
      </c>
      <c r="P93" s="34">
        <f t="shared" si="27"/>
        <v>0</v>
      </c>
    </row>
    <row r="94" spans="1:16" x14ac:dyDescent="0.25">
      <c r="A94" s="35" t="s">
        <v>13</v>
      </c>
      <c r="B94" s="23">
        <f>SUM(B89:B93)</f>
        <v>15194</v>
      </c>
      <c r="C94" s="34">
        <f>SUM(C89:C93)</f>
        <v>0.90478175430238794</v>
      </c>
      <c r="D94" s="23">
        <f t="shared" ref="D94:P94" si="28">SUM(D89:D93)</f>
        <v>2510</v>
      </c>
      <c r="E94" s="34">
        <f t="shared" si="28"/>
        <v>0.72215847818174916</v>
      </c>
      <c r="F94" s="23">
        <f t="shared" si="28"/>
        <v>17704</v>
      </c>
      <c r="G94" s="34">
        <f t="shared" si="28"/>
        <v>0.87396003326128935</v>
      </c>
      <c r="H94" s="23"/>
      <c r="I94" s="23">
        <f t="shared" si="28"/>
        <v>2302</v>
      </c>
      <c r="J94" s="34">
        <f t="shared" si="28"/>
        <v>0.86606471030850263</v>
      </c>
      <c r="K94" s="23">
        <f t="shared" si="28"/>
        <v>1662</v>
      </c>
      <c r="L94" s="34">
        <f t="shared" si="28"/>
        <v>0.93005036373810857</v>
      </c>
      <c r="M94" s="23">
        <f t="shared" si="28"/>
        <v>536</v>
      </c>
      <c r="N94" s="34">
        <f t="shared" si="28"/>
        <v>0.76353276353276356</v>
      </c>
      <c r="O94" s="23">
        <f t="shared" si="28"/>
        <v>134</v>
      </c>
      <c r="P94" s="34">
        <f t="shared" si="28"/>
        <v>0.50757575757575757</v>
      </c>
    </row>
    <row r="95" spans="1:16" x14ac:dyDescent="0.25">
      <c r="A95" s="7" t="s">
        <v>17</v>
      </c>
      <c r="B95" s="23">
        <f>B96-B94</f>
        <v>1067</v>
      </c>
      <c r="C95" s="36">
        <f>B95/$B$99</f>
        <v>6.3538379086524141E-2</v>
      </c>
      <c r="D95" s="23">
        <f>D96-D94</f>
        <v>279</v>
      </c>
      <c r="E95" s="36">
        <f>D95/$D$99</f>
        <v>8.0449826989619375E-2</v>
      </c>
      <c r="F95" s="7">
        <f>F96-F94</f>
        <v>1346</v>
      </c>
      <c r="G95" s="36">
        <f>F95/$F$99</f>
        <v>6.6433048714278659E-2</v>
      </c>
      <c r="H95" s="26"/>
      <c r="I95" s="7">
        <f>I96-I94</f>
        <v>281</v>
      </c>
      <c r="J95" s="36">
        <f>I95/$I$99</f>
        <v>0.10571858540255831</v>
      </c>
      <c r="K95" s="23">
        <f>K96-K94</f>
        <v>66</v>
      </c>
      <c r="L95" s="36">
        <f>K95/$K$99</f>
        <v>3.6933407946278682E-2</v>
      </c>
      <c r="M95" s="7">
        <f>M96-M94</f>
        <v>60</v>
      </c>
      <c r="N95" s="36">
        <f>M95/$M$99</f>
        <v>8.5470085470085472E-2</v>
      </c>
      <c r="O95" s="23">
        <f>O96-O94</f>
        <v>20</v>
      </c>
      <c r="P95" s="36">
        <f>O95/$O$99</f>
        <v>7.575757575757576E-2</v>
      </c>
    </row>
    <row r="96" spans="1:16" x14ac:dyDescent="0.25">
      <c r="A96" s="28" t="s">
        <v>18</v>
      </c>
      <c r="B96" s="29">
        <f>B86</f>
        <v>16261</v>
      </c>
      <c r="C96" s="8">
        <f>B96/$B$99</f>
        <v>0.9683201333889121</v>
      </c>
      <c r="D96" s="29">
        <f>D86</f>
        <v>2789</v>
      </c>
      <c r="E96" s="8">
        <f>D96/$D$99</f>
        <v>0.80420991926182239</v>
      </c>
      <c r="F96" s="28">
        <f>F86</f>
        <v>19050</v>
      </c>
      <c r="G96" s="8">
        <f>F96/$F$99</f>
        <v>0.94022999851932287</v>
      </c>
      <c r="H96" s="30"/>
      <c r="I96" s="28">
        <f>I86</f>
        <v>2583</v>
      </c>
      <c r="J96" s="8">
        <f>I96/$I$99</f>
        <v>0.97178329571106092</v>
      </c>
      <c r="K96" s="29">
        <f>K86</f>
        <v>1728</v>
      </c>
      <c r="L96" s="8">
        <f>K96/$K$99</f>
        <v>0.96698377168438721</v>
      </c>
      <c r="M96" s="28">
        <f>M86</f>
        <v>596</v>
      </c>
      <c r="N96" s="8">
        <f>M96/$M$99</f>
        <v>0.84900284900284906</v>
      </c>
      <c r="O96" s="29">
        <f>O86</f>
        <v>154</v>
      </c>
      <c r="P96" s="8">
        <f>O96/$O$99</f>
        <v>0.58333333333333337</v>
      </c>
    </row>
    <row r="97" spans="1:16" x14ac:dyDescent="0.25">
      <c r="A97" s="7" t="s">
        <v>19</v>
      </c>
      <c r="B97" s="23">
        <v>199</v>
      </c>
      <c r="C97" s="36">
        <f>B97/$B$99</f>
        <v>1.1850175668433275E-2</v>
      </c>
      <c r="D97" s="23">
        <v>283</v>
      </c>
      <c r="E97" s="36">
        <f>D97/$D$99</f>
        <v>8.1603229527104956E-2</v>
      </c>
      <c r="F97" s="7">
        <f>B97+D97</f>
        <v>482</v>
      </c>
      <c r="G97" s="36">
        <f>F97/$F$99</f>
        <v>2.3789546419229059E-2</v>
      </c>
      <c r="H97" s="26"/>
      <c r="I97" s="7">
        <v>42</v>
      </c>
      <c r="J97" s="36">
        <f>I97/$I$99</f>
        <v>1.580135440180587E-2</v>
      </c>
      <c r="K97" s="23">
        <v>22</v>
      </c>
      <c r="L97" s="36">
        <f>K97/$K$99</f>
        <v>1.2311135982092894E-2</v>
      </c>
      <c r="M97" s="7">
        <v>24</v>
      </c>
      <c r="N97" s="36">
        <f>M97/$M$99</f>
        <v>3.4188034188034191E-2</v>
      </c>
      <c r="O97" s="23">
        <v>81</v>
      </c>
      <c r="P97" s="36">
        <f>O97/$O$99</f>
        <v>0.30681818181818182</v>
      </c>
    </row>
    <row r="98" spans="1:16" x14ac:dyDescent="0.25">
      <c r="A98" s="7" t="s">
        <v>14</v>
      </c>
      <c r="B98" s="23">
        <v>333</v>
      </c>
      <c r="C98" s="36">
        <f>B98/$B$99</f>
        <v>1.9829690942654677E-2</v>
      </c>
      <c r="D98" s="23">
        <v>396</v>
      </c>
      <c r="E98" s="36">
        <f>D98/$D$99</f>
        <v>0.11418685121107267</v>
      </c>
      <c r="F98" s="7">
        <f>B98+D98</f>
        <v>729</v>
      </c>
      <c r="G98" s="36">
        <f>F98/$F$99</f>
        <v>3.5980455061448105E-2</v>
      </c>
      <c r="H98" s="26"/>
      <c r="I98" s="7">
        <v>33</v>
      </c>
      <c r="J98" s="36">
        <f>I98/$I$99</f>
        <v>1.2415349887133182E-2</v>
      </c>
      <c r="K98" s="23">
        <v>37</v>
      </c>
      <c r="L98" s="36">
        <f>K98/$K$99</f>
        <v>2.0705092333519866E-2</v>
      </c>
      <c r="M98" s="7">
        <v>82</v>
      </c>
      <c r="N98" s="36">
        <f>M98/$M$99</f>
        <v>0.11680911680911681</v>
      </c>
      <c r="O98" s="23">
        <v>29</v>
      </c>
      <c r="P98" s="36">
        <f>O98/$O$99</f>
        <v>0.10984848484848485</v>
      </c>
    </row>
    <row r="99" spans="1:16" x14ac:dyDescent="0.25">
      <c r="B99" s="7">
        <f>SUM(B96:B98)</f>
        <v>16793</v>
      </c>
      <c r="D99" s="7">
        <f>SUM(D96:D98)</f>
        <v>3468</v>
      </c>
      <c r="F99" s="7">
        <f>SUM(F96:F98)</f>
        <v>20261</v>
      </c>
      <c r="I99" s="7">
        <f>SUM(I96:I98)</f>
        <v>2658</v>
      </c>
      <c r="K99" s="7">
        <f>SUM(K96:K98)</f>
        <v>1787</v>
      </c>
      <c r="M99" s="7">
        <f>SUM(M96:M98)</f>
        <v>702</v>
      </c>
      <c r="O99" s="7">
        <f>SUM(O96:O98)</f>
        <v>264</v>
      </c>
    </row>
    <row r="100" spans="1:16" x14ac:dyDescent="0.25">
      <c r="A100" s="7" t="s">
        <v>100</v>
      </c>
      <c r="J100" s="37"/>
      <c r="N100" s="6"/>
    </row>
    <row r="101" spans="1:16" x14ac:dyDescent="0.25">
      <c r="J101" s="37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Taeko Yokoyama</cp:lastModifiedBy>
  <cp:lastPrinted>2002-10-02T16:46:26Z</cp:lastPrinted>
  <dcterms:created xsi:type="dcterms:W3CDTF">2002-09-25T14:08:35Z</dcterms:created>
  <dcterms:modified xsi:type="dcterms:W3CDTF">2016-03-02T20:31:44Z</dcterms:modified>
</cp:coreProperties>
</file>