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Degree Awarded\Archive degrees by gender &amp; race\"/>
    </mc:Choice>
  </mc:AlternateContent>
  <bookViews>
    <workbookView xWindow="10170" yWindow="45" windowWidth="10005" windowHeight="9270"/>
  </bookViews>
  <sheets>
    <sheet name="2017-2018 degrees UG" sheetId="1" r:id="rId1"/>
  </sheets>
  <calcPr calcId="152511"/>
</workbook>
</file>

<file path=xl/calcChain.xml><?xml version="1.0" encoding="utf-8"?>
<calcChain xmlns="http://schemas.openxmlformats.org/spreadsheetml/2006/main">
  <c r="AB169" i="1" l="1"/>
  <c r="AA169" i="1"/>
  <c r="Z169" i="1"/>
  <c r="AB167" i="1"/>
  <c r="AA167" i="1"/>
  <c r="Z167" i="1"/>
  <c r="AB166" i="1"/>
  <c r="AA166" i="1"/>
  <c r="Z166" i="1"/>
  <c r="Z165" i="1"/>
  <c r="AA165" i="1"/>
  <c r="AB165" i="1"/>
  <c r="B169" i="1"/>
  <c r="Z94" i="1"/>
  <c r="Z86" i="1"/>
  <c r="Z72" i="1"/>
  <c r="Z60" i="1"/>
  <c r="B45" i="1"/>
  <c r="B36" i="1"/>
  <c r="Z17" i="1"/>
  <c r="B18" i="1"/>
  <c r="Z36" i="1"/>
  <c r="Z19" i="1"/>
  <c r="Z18" i="1"/>
  <c r="Z223" i="1"/>
  <c r="AB120" i="1" l="1"/>
  <c r="AA120" i="1"/>
  <c r="Z120" i="1"/>
  <c r="AB78" i="1"/>
  <c r="AA78" i="1"/>
  <c r="Z78" i="1"/>
  <c r="AB68" i="1"/>
  <c r="AA68" i="1"/>
  <c r="Z68" i="1"/>
  <c r="AB67" i="1"/>
  <c r="AA67" i="1"/>
  <c r="Z67" i="1"/>
  <c r="AB66" i="1"/>
  <c r="AA66" i="1"/>
  <c r="Z66" i="1"/>
  <c r="AB48" i="1"/>
  <c r="AA48" i="1"/>
  <c r="Z48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157" i="1"/>
  <c r="AA157" i="1"/>
  <c r="Z157" i="1"/>
  <c r="C169" i="1"/>
  <c r="AB108" i="1"/>
  <c r="AB109" i="1" s="1"/>
  <c r="AA108" i="1"/>
  <c r="AA109" i="1" s="1"/>
  <c r="Z108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B93" i="1"/>
  <c r="B72" i="1"/>
  <c r="AB131" i="1" l="1"/>
  <c r="AA131" i="1"/>
  <c r="Z131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45" i="1" l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28" i="1"/>
  <c r="B19" i="1" l="1"/>
  <c r="AB113" i="1" l="1"/>
  <c r="AA113" i="1"/>
  <c r="Z113" i="1"/>
  <c r="AB112" i="1"/>
  <c r="AA112" i="1"/>
  <c r="Z112" i="1"/>
  <c r="AB111" i="1"/>
  <c r="AA111" i="1"/>
  <c r="Z111" i="1"/>
  <c r="AB107" i="1"/>
  <c r="AA107" i="1"/>
  <c r="Z107" i="1"/>
  <c r="AB104" i="1"/>
  <c r="AA104" i="1"/>
  <c r="Z104" i="1"/>
  <c r="AB103" i="1"/>
  <c r="AA103" i="1"/>
  <c r="Z103" i="1"/>
  <c r="AB102" i="1"/>
  <c r="AA102" i="1"/>
  <c r="Z102" i="1"/>
  <c r="AB99" i="1"/>
  <c r="AA99" i="1"/>
  <c r="Z99" i="1"/>
  <c r="AB98" i="1"/>
  <c r="AA98" i="1"/>
  <c r="Z98" i="1"/>
  <c r="AB96" i="1"/>
  <c r="AA96" i="1"/>
  <c r="Z96" i="1"/>
  <c r="AB92" i="1"/>
  <c r="AA92" i="1"/>
  <c r="Z92" i="1"/>
  <c r="AB91" i="1"/>
  <c r="AA91" i="1"/>
  <c r="Z91" i="1"/>
  <c r="AB90" i="1"/>
  <c r="AA90" i="1"/>
  <c r="Z90" i="1"/>
  <c r="AB89" i="1"/>
  <c r="AA89" i="1"/>
  <c r="Z89" i="1"/>
  <c r="AB88" i="1"/>
  <c r="AA88" i="1"/>
  <c r="Z88" i="1"/>
  <c r="AB85" i="1"/>
  <c r="AA85" i="1"/>
  <c r="Z85" i="1"/>
  <c r="AB84" i="1"/>
  <c r="AA84" i="1"/>
  <c r="Z84" i="1"/>
  <c r="AB83" i="1"/>
  <c r="AA83" i="1"/>
  <c r="Z83" i="1"/>
  <c r="AB82" i="1"/>
  <c r="AA82" i="1"/>
  <c r="Z82" i="1"/>
  <c r="AB81" i="1"/>
  <c r="AA81" i="1"/>
  <c r="Z81" i="1"/>
  <c r="AB80" i="1"/>
  <c r="AA80" i="1"/>
  <c r="Z80" i="1"/>
  <c r="AB79" i="1"/>
  <c r="AA79" i="1"/>
  <c r="Z79" i="1"/>
  <c r="AB77" i="1"/>
  <c r="AA77" i="1"/>
  <c r="Z77" i="1"/>
  <c r="AB74" i="1"/>
  <c r="AA74" i="1"/>
  <c r="Z74" i="1"/>
  <c r="AB71" i="1"/>
  <c r="AA71" i="1"/>
  <c r="Z71" i="1"/>
  <c r="AB70" i="1"/>
  <c r="AA70" i="1"/>
  <c r="Z70" i="1"/>
  <c r="AB69" i="1"/>
  <c r="AA69" i="1"/>
  <c r="Z69" i="1"/>
  <c r="AB65" i="1"/>
  <c r="AA65" i="1"/>
  <c r="Z65" i="1"/>
  <c r="AB64" i="1"/>
  <c r="AA64" i="1"/>
  <c r="Z64" i="1"/>
  <c r="AB63" i="1"/>
  <c r="AA63" i="1"/>
  <c r="Z63" i="1"/>
  <c r="AB62" i="1"/>
  <c r="AA62" i="1"/>
  <c r="Z62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4" i="1"/>
  <c r="AA54" i="1"/>
  <c r="Z54" i="1"/>
  <c r="AB52" i="1"/>
  <c r="AA52" i="1"/>
  <c r="Z52" i="1"/>
  <c r="AB49" i="1"/>
  <c r="AA49" i="1"/>
  <c r="Z49" i="1"/>
  <c r="AB47" i="1"/>
  <c r="AA47" i="1"/>
  <c r="Z47" i="1"/>
  <c r="AB40" i="1"/>
  <c r="AA40" i="1"/>
  <c r="Z40" i="1"/>
  <c r="AB39" i="1"/>
  <c r="AA39" i="1"/>
  <c r="Z39" i="1"/>
  <c r="Z38" i="1"/>
  <c r="AB35" i="1"/>
  <c r="AA35" i="1"/>
  <c r="Z35" i="1"/>
  <c r="AB34" i="1"/>
  <c r="AA34" i="1"/>
  <c r="Z34" i="1"/>
  <c r="AB33" i="1"/>
  <c r="AA33" i="1"/>
  <c r="Z33" i="1"/>
  <c r="AB32" i="1"/>
  <c r="AA32" i="1"/>
  <c r="Z32" i="1"/>
  <c r="AB30" i="1"/>
  <c r="AA30" i="1"/>
  <c r="Z30" i="1"/>
  <c r="AB22" i="1"/>
  <c r="AA22" i="1"/>
  <c r="Z22" i="1"/>
  <c r="Z21" i="1"/>
  <c r="AB12" i="1"/>
  <c r="AA12" i="1"/>
  <c r="Z12" i="1"/>
  <c r="AA8" i="1"/>
  <c r="Z8" i="1"/>
  <c r="Z5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E209" i="1"/>
  <c r="W209" i="1"/>
  <c r="Y209" i="1"/>
  <c r="X209" i="1"/>
  <c r="V209" i="1"/>
  <c r="U209" i="1"/>
  <c r="T209" i="1"/>
  <c r="S209" i="1"/>
  <c r="R209" i="1"/>
  <c r="R223" i="1" s="1"/>
  <c r="Q209" i="1"/>
  <c r="P209" i="1"/>
  <c r="O209" i="1"/>
  <c r="O223" i="1" s="1"/>
  <c r="N209" i="1"/>
  <c r="N223" i="1" s="1"/>
  <c r="M209" i="1"/>
  <c r="L209" i="1"/>
  <c r="K209" i="1"/>
  <c r="J209" i="1"/>
  <c r="J223" i="1" s="1"/>
  <c r="I209" i="1"/>
  <c r="H209" i="1"/>
  <c r="G209" i="1"/>
  <c r="G223" i="1" s="1"/>
  <c r="F209" i="1"/>
  <c r="F223" i="1" s="1"/>
  <c r="D209" i="1"/>
  <c r="C209" i="1"/>
  <c r="V223" i="1" l="1"/>
  <c r="X223" i="1"/>
  <c r="AA45" i="1"/>
  <c r="AB45" i="1"/>
  <c r="D223" i="1"/>
  <c r="W223" i="1"/>
  <c r="H223" i="1"/>
  <c r="P223" i="1"/>
  <c r="Y223" i="1"/>
  <c r="L223" i="1"/>
  <c r="T223" i="1"/>
  <c r="Z100" i="1"/>
  <c r="I223" i="1"/>
  <c r="Q223" i="1"/>
  <c r="S223" i="1"/>
  <c r="M223" i="1"/>
  <c r="K223" i="1"/>
  <c r="U223" i="1"/>
  <c r="Z93" i="1"/>
  <c r="Z105" i="1"/>
  <c r="E223" i="1"/>
  <c r="B209" i="1" l="1"/>
  <c r="B223" i="1" s="1"/>
  <c r="AB208" i="1"/>
  <c r="AA208" i="1"/>
  <c r="Z208" i="1"/>
  <c r="AB211" i="1" l="1"/>
  <c r="AA211" i="1"/>
  <c r="Z211" i="1"/>
  <c r="AB163" i="1" l="1"/>
  <c r="AA163" i="1"/>
  <c r="Z163" i="1"/>
  <c r="AB38" i="1"/>
  <c r="AA38" i="1"/>
  <c r="AB16" i="1"/>
  <c r="AB15" i="1"/>
  <c r="AA16" i="1"/>
  <c r="AA15" i="1"/>
  <c r="Z16" i="1"/>
  <c r="Z15" i="1"/>
  <c r="E86" i="1"/>
  <c r="D86" i="1"/>
  <c r="C86" i="1"/>
  <c r="B8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O140" i="1" s="1"/>
  <c r="P50" i="1"/>
  <c r="Q50" i="1"/>
  <c r="R50" i="1"/>
  <c r="S50" i="1"/>
  <c r="T50" i="1"/>
  <c r="U50" i="1"/>
  <c r="V50" i="1"/>
  <c r="W50" i="1"/>
  <c r="X50" i="1"/>
  <c r="Y5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11" i="1"/>
  <c r="C18" i="1"/>
  <c r="C19" i="1" s="1"/>
  <c r="D18" i="1"/>
  <c r="D19" i="1" s="1"/>
  <c r="E18" i="1"/>
  <c r="E19" i="1" s="1"/>
  <c r="F18" i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O18" i="1"/>
  <c r="O19" i="1" s="1"/>
  <c r="P18" i="1"/>
  <c r="P19" i="1" s="1"/>
  <c r="Q18" i="1"/>
  <c r="Q19" i="1" s="1"/>
  <c r="R18" i="1"/>
  <c r="R19" i="1" s="1"/>
  <c r="S18" i="1"/>
  <c r="S19" i="1" s="1"/>
  <c r="T18" i="1"/>
  <c r="T19" i="1" s="1"/>
  <c r="U18" i="1"/>
  <c r="U19" i="1" s="1"/>
  <c r="V18" i="1"/>
  <c r="V19" i="1" s="1"/>
  <c r="W18" i="1"/>
  <c r="W19" i="1" s="1"/>
  <c r="X18" i="1"/>
  <c r="X19" i="1" s="1"/>
  <c r="Y18" i="1"/>
  <c r="Y19" i="1" s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50" i="1" l="1"/>
  <c r="Z140" i="1" s="1"/>
  <c r="AA50" i="1"/>
  <c r="AB50" i="1"/>
  <c r="AA60" i="1"/>
  <c r="AB60" i="1"/>
  <c r="AA5" i="1" l="1"/>
  <c r="AB5" i="1"/>
  <c r="AB8" i="1"/>
  <c r="Z9" i="1"/>
  <c r="AA9" i="1"/>
  <c r="AB9" i="1"/>
  <c r="AA11" i="1"/>
  <c r="AB11" i="1"/>
  <c r="Z13" i="1"/>
  <c r="AA13" i="1"/>
  <c r="AB13" i="1"/>
  <c r="Z14" i="1"/>
  <c r="AA14" i="1"/>
  <c r="AB14" i="1"/>
  <c r="AA17" i="1"/>
  <c r="AB17" i="1"/>
  <c r="AA21" i="1"/>
  <c r="AB21" i="1"/>
  <c r="AA36" i="1"/>
  <c r="AB36" i="1"/>
  <c r="AA19" i="1" l="1"/>
  <c r="AB19" i="1"/>
  <c r="AB28" i="1"/>
  <c r="AA28" i="1"/>
  <c r="AA18" i="1"/>
  <c r="AB18" i="1"/>
  <c r="C219" i="1" l="1"/>
  <c r="C223" i="1" s="1"/>
  <c r="Z207" i="1"/>
  <c r="Z209" i="1" s="1"/>
  <c r="AA205" i="1"/>
  <c r="Z205" i="1"/>
  <c r="Z203" i="1"/>
  <c r="Z194" i="1"/>
  <c r="AA194" i="1"/>
  <c r="AB194" i="1"/>
  <c r="Z147" i="1"/>
  <c r="AB126" i="1"/>
  <c r="AA126" i="1"/>
  <c r="Z126" i="1"/>
  <c r="AB125" i="1"/>
  <c r="AA125" i="1"/>
  <c r="Z125" i="1"/>
  <c r="AB124" i="1"/>
  <c r="AA124" i="1"/>
  <c r="Z124" i="1"/>
  <c r="AB123" i="1"/>
  <c r="AA123" i="1"/>
  <c r="Z123" i="1"/>
  <c r="AB122" i="1"/>
  <c r="AA122" i="1"/>
  <c r="Z122" i="1"/>
  <c r="AB121" i="1"/>
  <c r="AA121" i="1"/>
  <c r="Z121" i="1"/>
  <c r="AB119" i="1"/>
  <c r="AA119" i="1"/>
  <c r="Z119" i="1"/>
  <c r="AB118" i="1"/>
  <c r="AA118" i="1"/>
  <c r="Z118" i="1"/>
  <c r="AB117" i="1"/>
  <c r="AA117" i="1"/>
  <c r="Z117" i="1"/>
  <c r="AA116" i="1"/>
  <c r="Z116" i="1"/>
  <c r="Z129" i="1"/>
  <c r="Z138" i="1"/>
  <c r="C127" i="1"/>
  <c r="C114" i="1"/>
  <c r="C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93" i="1"/>
  <c r="C72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127" i="1"/>
  <c r="B114" i="1"/>
  <c r="B105" i="1"/>
  <c r="Z127" i="1" l="1"/>
  <c r="AA86" i="1"/>
  <c r="AB114" i="1"/>
  <c r="P94" i="1"/>
  <c r="P140" i="1" s="1"/>
  <c r="Z114" i="1"/>
  <c r="H94" i="1"/>
  <c r="H140" i="1" s="1"/>
  <c r="X94" i="1"/>
  <c r="X140" i="1" s="1"/>
  <c r="C94" i="1"/>
  <c r="C140" i="1" s="1"/>
  <c r="I94" i="1"/>
  <c r="I140" i="1" s="1"/>
  <c r="Q94" i="1"/>
  <c r="Q140" i="1" s="1"/>
  <c r="J94" i="1"/>
  <c r="J140" i="1" s="1"/>
  <c r="R94" i="1"/>
  <c r="R140" i="1" s="1"/>
  <c r="G94" i="1"/>
  <c r="G140" i="1" s="1"/>
  <c r="O94" i="1"/>
  <c r="W94" i="1"/>
  <c r="W140" i="1" s="1"/>
  <c r="Y94" i="1"/>
  <c r="Y140" i="1" s="1"/>
  <c r="D94" i="1"/>
  <c r="D140" i="1" s="1"/>
  <c r="L94" i="1"/>
  <c r="L140" i="1" s="1"/>
  <c r="T94" i="1"/>
  <c r="T140" i="1" s="1"/>
  <c r="E94" i="1"/>
  <c r="E140" i="1" s="1"/>
  <c r="M94" i="1"/>
  <c r="M140" i="1" s="1"/>
  <c r="U94" i="1"/>
  <c r="U140" i="1" s="1"/>
  <c r="K94" i="1"/>
  <c r="K140" i="1" s="1"/>
  <c r="S94" i="1"/>
  <c r="S140" i="1" s="1"/>
  <c r="F94" i="1"/>
  <c r="F140" i="1" s="1"/>
  <c r="N94" i="1"/>
  <c r="N140" i="1" s="1"/>
  <c r="V94" i="1"/>
  <c r="V140" i="1" s="1"/>
  <c r="AB218" i="1" l="1"/>
  <c r="AA218" i="1"/>
  <c r="Z218" i="1"/>
  <c r="AB217" i="1"/>
  <c r="AA217" i="1"/>
  <c r="Z217" i="1"/>
  <c r="AB216" i="1"/>
  <c r="AA216" i="1"/>
  <c r="Z216" i="1"/>
  <c r="AB215" i="1"/>
  <c r="AA215" i="1"/>
  <c r="Z215" i="1"/>
  <c r="AB214" i="1"/>
  <c r="AA214" i="1"/>
  <c r="Z214" i="1"/>
  <c r="AB213" i="1"/>
  <c r="AA213" i="1"/>
  <c r="Z213" i="1"/>
  <c r="AB212" i="1"/>
  <c r="AA212" i="1"/>
  <c r="Z212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B219" i="1" l="1"/>
  <c r="AA219" i="1"/>
  <c r="Z219" i="1"/>
  <c r="AA229" i="1"/>
  <c r="Z229" i="1"/>
  <c r="AA228" i="1"/>
  <c r="Z228" i="1"/>
  <c r="AA227" i="1"/>
  <c r="Z227" i="1"/>
  <c r="AA221" i="1"/>
  <c r="Z221" i="1"/>
  <c r="AA207" i="1"/>
  <c r="AA209" i="1" s="1"/>
  <c r="AA203" i="1"/>
  <c r="Z193" i="1"/>
  <c r="AA196" i="1"/>
  <c r="Z196" i="1"/>
  <c r="AA195" i="1"/>
  <c r="Z195" i="1"/>
  <c r="AA193" i="1"/>
  <c r="AA190" i="1"/>
  <c r="Z190" i="1"/>
  <c r="AA188" i="1"/>
  <c r="Z188" i="1"/>
  <c r="AA186" i="1"/>
  <c r="Z186" i="1"/>
  <c r="AA183" i="1"/>
  <c r="Z183" i="1"/>
  <c r="AA182" i="1"/>
  <c r="Z182" i="1"/>
  <c r="AA181" i="1"/>
  <c r="Z181" i="1"/>
  <c r="AA175" i="1"/>
  <c r="Z175" i="1"/>
  <c r="AA173" i="1"/>
  <c r="Z173" i="1"/>
  <c r="AA161" i="1"/>
  <c r="Z161" i="1"/>
  <c r="AA159" i="1"/>
  <c r="Z159" i="1"/>
  <c r="AA155" i="1"/>
  <c r="Z155" i="1"/>
  <c r="AA153" i="1"/>
  <c r="Z153" i="1"/>
  <c r="AA151" i="1"/>
  <c r="Z151" i="1"/>
  <c r="AA148" i="1"/>
  <c r="Z148" i="1"/>
  <c r="AA147" i="1"/>
  <c r="AA144" i="1"/>
  <c r="Z144" i="1"/>
  <c r="AA138" i="1"/>
  <c r="AA135" i="1"/>
  <c r="Z135" i="1"/>
  <c r="AA134" i="1"/>
  <c r="Z134" i="1"/>
  <c r="AA133" i="1"/>
  <c r="Z133" i="1"/>
  <c r="AA132" i="1"/>
  <c r="Z132" i="1"/>
  <c r="AA129" i="1"/>
  <c r="AA114" i="1"/>
  <c r="AA75" i="1"/>
  <c r="Z75" i="1"/>
  <c r="R231" i="1"/>
  <c r="Q231" i="1"/>
  <c r="R197" i="1"/>
  <c r="R199" i="1" s="1"/>
  <c r="Q197" i="1"/>
  <c r="Q199" i="1" s="1"/>
  <c r="R184" i="1"/>
  <c r="Q184" i="1"/>
  <c r="R149" i="1"/>
  <c r="Q149" i="1"/>
  <c r="R145" i="1"/>
  <c r="Q145" i="1"/>
  <c r="Z136" i="1" l="1"/>
  <c r="AA136" i="1"/>
  <c r="AA223" i="1"/>
  <c r="AA177" i="1"/>
  <c r="Z177" i="1"/>
  <c r="AA105" i="1"/>
  <c r="AA93" i="1"/>
  <c r="AA72" i="1"/>
  <c r="AA100" i="1"/>
  <c r="AA127" i="1"/>
  <c r="Q169" i="1"/>
  <c r="S231" i="1"/>
  <c r="S149" i="1"/>
  <c r="S197" i="1"/>
  <c r="S199" i="1" s="1"/>
  <c r="R169" i="1"/>
  <c r="S145" i="1"/>
  <c r="S184" i="1"/>
  <c r="AA94" i="1" l="1"/>
  <c r="AA140" i="1" s="1"/>
  <c r="S169" i="1"/>
  <c r="Q233" i="1"/>
  <c r="R233" i="1"/>
  <c r="S233" i="1" l="1"/>
  <c r="K197" i="1"/>
  <c r="K199" i="1" s="1"/>
  <c r="L197" i="1"/>
  <c r="L199" i="1" s="1"/>
  <c r="B75" i="1" l="1"/>
  <c r="B145" i="1"/>
  <c r="C145" i="1"/>
  <c r="E145" i="1"/>
  <c r="F145" i="1"/>
  <c r="H145" i="1"/>
  <c r="I145" i="1"/>
  <c r="K145" i="1"/>
  <c r="L145" i="1"/>
  <c r="N145" i="1"/>
  <c r="O145" i="1"/>
  <c r="T145" i="1"/>
  <c r="U145" i="1"/>
  <c r="W145" i="1"/>
  <c r="X145" i="1"/>
  <c r="B149" i="1"/>
  <c r="C149" i="1"/>
  <c r="E149" i="1"/>
  <c r="F149" i="1"/>
  <c r="H149" i="1"/>
  <c r="I149" i="1"/>
  <c r="K149" i="1"/>
  <c r="L149" i="1"/>
  <c r="N149" i="1"/>
  <c r="O149" i="1"/>
  <c r="T149" i="1"/>
  <c r="U149" i="1"/>
  <c r="W149" i="1"/>
  <c r="X149" i="1"/>
  <c r="B184" i="1"/>
  <c r="C184" i="1"/>
  <c r="E184" i="1"/>
  <c r="F184" i="1"/>
  <c r="H184" i="1"/>
  <c r="I184" i="1"/>
  <c r="K184" i="1"/>
  <c r="L184" i="1"/>
  <c r="N184" i="1"/>
  <c r="O184" i="1"/>
  <c r="T184" i="1"/>
  <c r="U184" i="1"/>
  <c r="W184" i="1"/>
  <c r="X184" i="1"/>
  <c r="B197" i="1"/>
  <c r="B199" i="1" s="1"/>
  <c r="C197" i="1"/>
  <c r="C199" i="1" s="1"/>
  <c r="E197" i="1"/>
  <c r="E199" i="1" s="1"/>
  <c r="F197" i="1"/>
  <c r="F199" i="1" s="1"/>
  <c r="H197" i="1"/>
  <c r="H199" i="1" s="1"/>
  <c r="I197" i="1"/>
  <c r="I199" i="1" s="1"/>
  <c r="N197" i="1"/>
  <c r="N199" i="1" s="1"/>
  <c r="O197" i="1"/>
  <c r="O199" i="1" s="1"/>
  <c r="T197" i="1"/>
  <c r="T199" i="1" s="1"/>
  <c r="U197" i="1"/>
  <c r="U199" i="1" s="1"/>
  <c r="W197" i="1"/>
  <c r="W199" i="1" s="1"/>
  <c r="X197" i="1"/>
  <c r="X199" i="1" s="1"/>
  <c r="B231" i="1"/>
  <c r="C231" i="1"/>
  <c r="E231" i="1"/>
  <c r="F231" i="1"/>
  <c r="H231" i="1"/>
  <c r="I231" i="1"/>
  <c r="K231" i="1"/>
  <c r="L231" i="1"/>
  <c r="N231" i="1"/>
  <c r="O231" i="1"/>
  <c r="T231" i="1"/>
  <c r="U231" i="1"/>
  <c r="W231" i="1"/>
  <c r="X231" i="1"/>
  <c r="B94" i="1" l="1"/>
  <c r="B140" i="1" s="1"/>
  <c r="W169" i="1"/>
  <c r="P145" i="1"/>
  <c r="AB196" i="1"/>
  <c r="J184" i="1"/>
  <c r="AB159" i="1"/>
  <c r="J149" i="1"/>
  <c r="V145" i="1"/>
  <c r="X169" i="1"/>
  <c r="Y149" i="1"/>
  <c r="AB93" i="1"/>
  <c r="AB227" i="1"/>
  <c r="AB221" i="1"/>
  <c r="Z184" i="1"/>
  <c r="AB153" i="1"/>
  <c r="AB148" i="1"/>
  <c r="I169" i="1"/>
  <c r="H169" i="1"/>
  <c r="AB138" i="1"/>
  <c r="AB134" i="1"/>
  <c r="AB133" i="1"/>
  <c r="AB135" i="1"/>
  <c r="AB116" i="1"/>
  <c r="AB127" i="1" s="1"/>
  <c r="AB72" i="1"/>
  <c r="AB75" i="1"/>
  <c r="AB86" i="1"/>
  <c r="AB105" i="1"/>
  <c r="AB132" i="1"/>
  <c r="G145" i="1"/>
  <c r="AA145" i="1"/>
  <c r="Z145" i="1"/>
  <c r="AB147" i="1"/>
  <c r="AA149" i="1"/>
  <c r="Z149" i="1"/>
  <c r="AB161" i="1"/>
  <c r="AB151" i="1"/>
  <c r="AB155" i="1"/>
  <c r="AB175" i="1"/>
  <c r="AB173" i="1"/>
  <c r="AB181" i="1"/>
  <c r="AB182" i="1"/>
  <c r="AA184" i="1"/>
  <c r="AB188" i="1"/>
  <c r="AB186" i="1"/>
  <c r="AB190" i="1"/>
  <c r="AB193" i="1"/>
  <c r="AB195" i="1"/>
  <c r="AB207" i="1"/>
  <c r="AB209" i="1" s="1"/>
  <c r="AB228" i="1"/>
  <c r="AA231" i="1"/>
  <c r="Z231" i="1"/>
  <c r="AB229" i="1"/>
  <c r="AB205" i="1"/>
  <c r="Z197" i="1"/>
  <c r="Z199" i="1" s="1"/>
  <c r="AA197" i="1"/>
  <c r="AA199" i="1" s="1"/>
  <c r="D184" i="1"/>
  <c r="AB183" i="1"/>
  <c r="D145" i="1"/>
  <c r="AB144" i="1"/>
  <c r="AB100" i="1"/>
  <c r="AB203" i="1"/>
  <c r="V197" i="1"/>
  <c r="V199" i="1" s="1"/>
  <c r="V149" i="1"/>
  <c r="P197" i="1"/>
  <c r="P199" i="1" s="1"/>
  <c r="N169" i="1"/>
  <c r="Y231" i="1"/>
  <c r="D231" i="1"/>
  <c r="G231" i="1"/>
  <c r="O169" i="1"/>
  <c r="M145" i="1"/>
  <c r="U169" i="1"/>
  <c r="D149" i="1"/>
  <c r="T169" i="1"/>
  <c r="V231" i="1"/>
  <c r="P231" i="1"/>
  <c r="M231" i="1"/>
  <c r="Y197" i="1"/>
  <c r="Y199" i="1" s="1"/>
  <c r="Y184" i="1"/>
  <c r="V184" i="1"/>
  <c r="P184" i="1"/>
  <c r="P149" i="1"/>
  <c r="J231" i="1"/>
  <c r="J197" i="1"/>
  <c r="J199" i="1" s="1"/>
  <c r="G197" i="1"/>
  <c r="G199" i="1" s="1"/>
  <c r="Y145" i="1"/>
  <c r="AB129" i="1"/>
  <c r="M197" i="1"/>
  <c r="M199" i="1" s="1"/>
  <c r="M184" i="1"/>
  <c r="G184" i="1"/>
  <c r="M149" i="1"/>
  <c r="G149" i="1"/>
  <c r="L169" i="1"/>
  <c r="F169" i="1"/>
  <c r="K169" i="1"/>
  <c r="J145" i="1"/>
  <c r="D197" i="1"/>
  <c r="D199" i="1" s="1"/>
  <c r="E169" i="1"/>
  <c r="AB136" i="1" l="1"/>
  <c r="AB223" i="1"/>
  <c r="Z233" i="1"/>
  <c r="AB94" i="1"/>
  <c r="AB177" i="1"/>
  <c r="W233" i="1"/>
  <c r="P169" i="1"/>
  <c r="Y169" i="1"/>
  <c r="J169" i="1"/>
  <c r="V169" i="1"/>
  <c r="G169" i="1"/>
  <c r="X233" i="1"/>
  <c r="U233" i="1"/>
  <c r="T233" i="1"/>
  <c r="O233" i="1"/>
  <c r="N233" i="1"/>
  <c r="AB231" i="1"/>
  <c r="AB184" i="1"/>
  <c r="K233" i="1"/>
  <c r="L233" i="1"/>
  <c r="I233" i="1"/>
  <c r="H233" i="1"/>
  <c r="E233" i="1"/>
  <c r="F233" i="1"/>
  <c r="D169" i="1"/>
  <c r="B233" i="1"/>
  <c r="C233" i="1"/>
  <c r="AB145" i="1"/>
  <c r="M169" i="1"/>
  <c r="AB197" i="1"/>
  <c r="AB199" i="1" s="1"/>
  <c r="AB149" i="1"/>
  <c r="AB140" i="1" l="1"/>
  <c r="P233" i="1"/>
  <c r="J233" i="1"/>
  <c r="Y233" i="1"/>
  <c r="V233" i="1"/>
  <c r="G233" i="1"/>
  <c r="M233" i="1"/>
  <c r="D233" i="1"/>
  <c r="AA233" i="1"/>
  <c r="AB233" i="1" l="1"/>
</calcChain>
</file>

<file path=xl/comments1.xml><?xml version="1.0" encoding="utf-8"?>
<comments xmlns="http://schemas.openxmlformats.org/spreadsheetml/2006/main">
  <authors>
    <author>dktsang</author>
  </authors>
  <commentList>
    <comment ref="A138" authorId="0" shapeId="0">
      <text>
        <r>
          <rPr>
            <b/>
            <sz val="8"/>
            <color indexed="81"/>
            <rFont val="Tahoma"/>
            <family val="2"/>
          </rPr>
          <t xml:space="preserve">dktsang:
split into BA and BS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<sst xmlns="http://schemas.openxmlformats.org/spreadsheetml/2006/main" count="209" uniqueCount="183">
  <si>
    <t>SON Total</t>
  </si>
  <si>
    <t>School of Nursing</t>
  </si>
  <si>
    <t>SHS Total</t>
  </si>
  <si>
    <t>School of Health Sciences</t>
  </si>
  <si>
    <t>SECS Total</t>
  </si>
  <si>
    <t>Total</t>
  </si>
  <si>
    <t>Joint with College of Arts and Sciences</t>
  </si>
  <si>
    <t>CSE Total</t>
  </si>
  <si>
    <t>School of Engineering &amp; Computer Science</t>
  </si>
  <si>
    <t>SEHS Total</t>
  </si>
  <si>
    <t>School of Education &amp; Human Services</t>
  </si>
  <si>
    <t>SBA Total</t>
  </si>
  <si>
    <t>Economics Total</t>
  </si>
  <si>
    <t>Accounting Total</t>
  </si>
  <si>
    <t>School of Business Administration</t>
  </si>
  <si>
    <t>CAS Total</t>
  </si>
  <si>
    <t>Interdisciplinary Totals</t>
  </si>
  <si>
    <t>Communication &amp; Journalism Totals</t>
  </si>
  <si>
    <t>Political Science/Public Administration Totals</t>
  </si>
  <si>
    <t>Physics Totals</t>
  </si>
  <si>
    <t>MTD Total</t>
  </si>
  <si>
    <t>Total Theatre</t>
  </si>
  <si>
    <t>Total Music</t>
  </si>
  <si>
    <t>Total Dance</t>
  </si>
  <si>
    <t>Modern Language Total</t>
  </si>
  <si>
    <t>Mathematics Total</t>
  </si>
  <si>
    <t>English Total</t>
  </si>
  <si>
    <t>Chemistry Total</t>
  </si>
  <si>
    <t xml:space="preserve">Biological Sciences Total </t>
  </si>
  <si>
    <t>Art &amp; Art History Total</t>
  </si>
  <si>
    <t>Total Studio Art</t>
  </si>
  <si>
    <t>COLLEGE OF ARTS AND SCIENCES</t>
  </si>
  <si>
    <t>Bachelor's General Studies/Integrative Studies</t>
  </si>
  <si>
    <t>UNIVERSITY PROGRAMS</t>
  </si>
  <si>
    <t>Male</t>
  </si>
  <si>
    <t>Female</t>
  </si>
  <si>
    <t xml:space="preserve">Male 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</si>
  <si>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</si>
  <si>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</si>
  <si>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</si>
  <si>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</si>
  <si>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</si>
  <si>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</si>
  <si>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</si>
  <si>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GRAND TOTAL</t>
  </si>
  <si>
    <t>History Total</t>
  </si>
  <si>
    <t>Psychology Totals</t>
  </si>
  <si>
    <t>Native Hawaiian</t>
  </si>
  <si>
    <t>1096 Graphic Design</t>
  </si>
  <si>
    <t>1109 Biomedical Sciences</t>
  </si>
  <si>
    <t>1105 Biology</t>
  </si>
  <si>
    <t>1125 Biology/Spec Anatomy</t>
  </si>
  <si>
    <t>1055 Art History</t>
  </si>
  <si>
    <t>1075 Studio Art-Spec in Drawing</t>
  </si>
  <si>
    <t>1080 Studio Art-Spec in Painting</t>
  </si>
  <si>
    <t>1085 Studio Art-Spec in Photography</t>
  </si>
  <si>
    <t>1090 Studio Art-Spec in New Media</t>
  </si>
  <si>
    <t>1225 Biochemistry</t>
  </si>
  <si>
    <t>1230 Chemistry</t>
  </si>
  <si>
    <t>1252 Env Sci Spec Env Sustn Res Mgt</t>
  </si>
  <si>
    <t>1257 Env Sci Spec Env Health</t>
  </si>
  <si>
    <t>1405 English</t>
  </si>
  <si>
    <t>1420 Creative Writing</t>
  </si>
  <si>
    <t>1450 Cinema Studies - Criticism</t>
  </si>
  <si>
    <t>1505 History</t>
  </si>
  <si>
    <t>1705 Linguistics</t>
  </si>
  <si>
    <t>1805 Mathematics</t>
  </si>
  <si>
    <t>1905 Actuarial Science</t>
  </si>
  <si>
    <t>1980 French Language &amp; Lit</t>
  </si>
  <si>
    <t>2010 German Language &amp; Lit</t>
  </si>
  <si>
    <t>2040 Japanese Lang and Literature</t>
  </si>
  <si>
    <t>2100 Spanish Language &amp; Lit</t>
  </si>
  <si>
    <t>2375 Philosophy</t>
  </si>
  <si>
    <t>2405 Physics</t>
  </si>
  <si>
    <t>2430 Physics/Secondary Cert</t>
  </si>
  <si>
    <t>2510 International Relations</t>
  </si>
  <si>
    <t>2515 Political Science</t>
  </si>
  <si>
    <t>2530 Public Admin &amp; Public Pol</t>
  </si>
  <si>
    <t>2605 Psychology</t>
  </si>
  <si>
    <t>2705 Communication</t>
  </si>
  <si>
    <t>2735 Journalism</t>
  </si>
  <si>
    <t>1610 East Asian Studies-China</t>
  </si>
  <si>
    <t>1615 East Asian Studies-Japan</t>
  </si>
  <si>
    <t>1625 Latin American Studies</t>
  </si>
  <si>
    <t>2865 Women and Gender Studies</t>
  </si>
  <si>
    <t>2870 Writing and Rhetoric</t>
  </si>
  <si>
    <t>2805 Sociology/Anthropology</t>
  </si>
  <si>
    <t>2810 Anthropology</t>
  </si>
  <si>
    <t>2820 Sociology</t>
  </si>
  <si>
    <t>2860 Social Work</t>
  </si>
  <si>
    <t>2877 CJ - Courts</t>
  </si>
  <si>
    <t>2878 CJ - Corrections/Treatment</t>
  </si>
  <si>
    <t>2879 CJ - Juvenile Justice</t>
  </si>
  <si>
    <t>2880 CJ - Info Security/Assurance</t>
  </si>
  <si>
    <t>2881 CJ - Homeland Security</t>
  </si>
  <si>
    <t>Anthropology/Sociology/CJ Totals</t>
  </si>
  <si>
    <t>2876 CJ- Law Enforcement</t>
  </si>
  <si>
    <t>3700 Economics</t>
  </si>
  <si>
    <t>2205 Music</t>
  </si>
  <si>
    <t>2240 Music-Vocal Performance</t>
  </si>
  <si>
    <t>2245 Music-Piano Performance</t>
  </si>
  <si>
    <t>2265 Music-Instrumental Prfrmance</t>
  </si>
  <si>
    <t>2360 Music Ed Choral/General</t>
  </si>
  <si>
    <t>2362 Music Ed Instrumental/General</t>
  </si>
  <si>
    <t>2363 Mus Ed &amp; Perf Spec Choral/Genl</t>
  </si>
  <si>
    <t>2212 Perform Arts-Theatre Perf</t>
  </si>
  <si>
    <t>2283 Acting</t>
  </si>
  <si>
    <t>2285 Musical Theatre</t>
  </si>
  <si>
    <t>2290 Dance</t>
  </si>
  <si>
    <t>2294 Theatre</t>
  </si>
  <si>
    <t>2296 Theatre Design &amp; Technology</t>
  </si>
  <si>
    <t>3100 Accounting</t>
  </si>
  <si>
    <t>3200 Finance</t>
  </si>
  <si>
    <t>3300 General Management</t>
  </si>
  <si>
    <t>3500 Management Info Systms</t>
  </si>
  <si>
    <t>3400 Human Resource Mgmt</t>
  </si>
  <si>
    <t>3600 Marketing</t>
  </si>
  <si>
    <t>3705 Business Economics</t>
  </si>
  <si>
    <t>3806 Operations Management</t>
  </si>
  <si>
    <t>4120 Elementary Education</t>
  </si>
  <si>
    <t>4320 Human Resource Develp</t>
  </si>
  <si>
    <t>5020 Computer Science</t>
  </si>
  <si>
    <t>5070 Information Technology</t>
  </si>
  <si>
    <t>5120 Computer Engineering</t>
  </si>
  <si>
    <t>5140 Electrical Engineering</t>
  </si>
  <si>
    <t>5160 Mechanical Engineering</t>
  </si>
  <si>
    <t>5185 Industrial &amp; Systems Egr</t>
  </si>
  <si>
    <t>5040 Engineering Chemistry</t>
  </si>
  <si>
    <t>5050 Engineering Biology</t>
  </si>
  <si>
    <t>5051 Bio Engineering</t>
  </si>
  <si>
    <t>5060 Engineering Physics</t>
  </si>
  <si>
    <t>6020 Health Sciences</t>
  </si>
  <si>
    <t>6041 Occupatonal Safety and Health</t>
  </si>
  <si>
    <t>6050 Wellness Hlth Promo Ini Prevent</t>
  </si>
  <si>
    <t>6070 Applied Health Sciences</t>
  </si>
  <si>
    <t>6162 BDTS Spec in Cytotechnology</t>
  </si>
  <si>
    <t>6163 BDTS Spec in Histotechnology</t>
  </si>
  <si>
    <t>6165 BDTS Spec in Nuclear Med Tech</t>
  </si>
  <si>
    <t>6166 BDTS Spec in Radiation Therapy</t>
  </si>
  <si>
    <t>6167 BDTS Spec in Med Lab Sciences</t>
  </si>
  <si>
    <t>6168 BDTS Spec in Radiologic Tech</t>
  </si>
  <si>
    <t>7020 Nursing</t>
  </si>
  <si>
    <t>7040 Nursing (Complet Seq)</t>
  </si>
  <si>
    <t>7050 Nursing Second BSN</t>
  </si>
  <si>
    <t>6169 BDTS Spec in Pre Professional</t>
  </si>
  <si>
    <t>BDTS Total</t>
  </si>
  <si>
    <t>1700 Liberal Studies</t>
  </si>
  <si>
    <t>1120 Biology w/Spec /Cell-Molec Bio</t>
  </si>
  <si>
    <t>1985 French - Modified</t>
  </si>
  <si>
    <t>2110 Spanish - Modified</t>
  </si>
  <si>
    <t>1141 Biology/Secondary Ed/Prof</t>
  </si>
  <si>
    <t>1431 English Secondary Ed/Prof</t>
  </si>
  <si>
    <t>1516 History Secondary Ed/Prof</t>
  </si>
  <si>
    <t>1826 Mathermatics Secondary Ed/Prof</t>
  </si>
  <si>
    <t>2123 Spanish with K-12 Cert/Prof</t>
  </si>
  <si>
    <t>1081 Studio Art K-12 Spec Painting</t>
  </si>
  <si>
    <t>1087 Studio Art K-12 Spc Photo/Prof</t>
  </si>
  <si>
    <t>1091 Studio Art K-12 Spec:New Media</t>
  </si>
  <si>
    <t>1241 Chemistry/Second Ed/Prof</t>
  </si>
  <si>
    <t>1410 English/Conc Linguistics</t>
  </si>
  <si>
    <t>1835 Applied Statistics</t>
  </si>
  <si>
    <t>1992 French with K-12 Certification</t>
  </si>
  <si>
    <t>2364 Mus Ed &amp; Perf Spec Instru/Genl</t>
  </si>
  <si>
    <t>2715 Communication/Conc Ling</t>
  </si>
  <si>
    <t>3816 OM - Supply Chain Spec</t>
  </si>
  <si>
    <t>6161 Biomed Diagnstc and Therap Sci</t>
  </si>
  <si>
    <t>6042 Environmentl Health and Safety</t>
  </si>
  <si>
    <t>OSH Total</t>
  </si>
  <si>
    <t>2017-2018 Degrees Awarded by Gender and Ethnicity</t>
  </si>
  <si>
    <t>1111 Biomed Sci w/Spec in Anatomy</t>
  </si>
  <si>
    <t>1130 Biology/Spec Micro</t>
  </si>
  <si>
    <t>1430 English/Second Cert</t>
  </si>
  <si>
    <t>1453 Cinema St w/Spec in Filmmaking</t>
  </si>
  <si>
    <t>1515 HistorySecond Cert</t>
  </si>
  <si>
    <t>1609 Chinese Studies</t>
  </si>
  <si>
    <t>2020 German - Modified</t>
  </si>
  <si>
    <t>2060 Latin American Lang/Civ</t>
  </si>
  <si>
    <t>2211 Perform Arts-Mus Theatre</t>
  </si>
  <si>
    <t>2615 Psychology/Conc Ling</t>
  </si>
  <si>
    <t>2875 Criminal Justice</t>
  </si>
  <si>
    <t>3826 OM - Lean and Quality Spec</t>
  </si>
  <si>
    <t>3836 OM - Project Management Spec</t>
  </si>
  <si>
    <t>3510 MIS - Business Analytics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</si>
</sst>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/>
    <xf numFmtId="3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0" borderId="0" xfId="0" applyBorder="1"/>
    <xf numFmtId="3" fontId="1" fillId="2" borderId="4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3" fontId="5" fillId="16" borderId="0" xfId="0" applyNumberFormat="1" applyFont="1" applyFill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center" vertical="center" wrapText="1"/>
    </xf>
    <xf numFmtId="0" fontId="6" fillId="16" borderId="0" xfId="0" applyFont="1" applyFill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0" xfId="0" applyFont="1" applyFill="1" applyAlignment="1"/>
    <xf numFmtId="0" fontId="1" fillId="0" borderId="0" xfId="0" applyFont="1" applyBorder="1"/>
    <xf numFmtId="0" fontId="0" fillId="0" borderId="0" xfId="0" applyFill="1"/>
    <xf numFmtId="0" fontId="2" fillId="0" borderId="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3" fontId="2" fillId="14" borderId="5" xfId="0" applyNumberFormat="1" applyFont="1" applyFill="1" applyBorder="1" applyAlignment="1" applyProtection="1">
      <alignment vertical="center"/>
    </xf>
    <xf numFmtId="3" fontId="2" fillId="14" borderId="0" xfId="0" applyNumberFormat="1" applyFont="1" applyFill="1" applyBorder="1" applyAlignment="1" applyProtection="1">
      <alignment vertical="center"/>
    </xf>
    <xf numFmtId="3" fontId="2" fillId="2" borderId="4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horizontal="right" vertical="center"/>
    </xf>
    <xf numFmtId="3" fontId="1" fillId="2" borderId="0" xfId="0" applyNumberFormat="1" applyFont="1" applyFill="1" applyAlignment="1" applyProtection="1">
      <alignment vertical="center"/>
    </xf>
    <xf numFmtId="3" fontId="1" fillId="2" borderId="5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3" fontId="2" fillId="2" borderId="5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4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Alignment="1" applyProtection="1">
      <alignment vertical="center"/>
    </xf>
    <xf numFmtId="0" fontId="2" fillId="14" borderId="3" xfId="0" applyFont="1" applyFill="1" applyBorder="1" applyAlignment="1" applyProtection="1">
      <alignment vertical="center"/>
    </xf>
    <xf numFmtId="0" fontId="2" fillId="14" borderId="2" xfId="0" applyFont="1" applyFill="1" applyBorder="1" applyAlignment="1" applyProtection="1">
      <alignment vertical="center"/>
    </xf>
    <xf numFmtId="0" fontId="2" fillId="14" borderId="1" xfId="0" applyFont="1" applyFill="1" applyBorder="1" applyAlignment="1" applyProtection="1">
      <alignment vertical="center"/>
    </xf>
    <xf numFmtId="0" fontId="1" fillId="0" borderId="0" xfId="0" applyFont="1" applyProtection="1"/>
    <xf numFmtId="0" fontId="3" fillId="0" borderId="5" xfId="0" applyFont="1" applyBorder="1" applyProtection="1"/>
    <xf numFmtId="0" fontId="3" fillId="0" borderId="0" xfId="0" applyFont="1" applyProtection="1"/>
    <xf numFmtId="0" fontId="3" fillId="0" borderId="9" xfId="0" applyFont="1" applyBorder="1" applyProtection="1"/>
    <xf numFmtId="3" fontId="2" fillId="14" borderId="1" xfId="0" applyNumberFormat="1" applyFont="1" applyFill="1" applyBorder="1" applyAlignment="1" applyProtection="1">
      <alignment vertical="center"/>
    </xf>
    <xf numFmtId="3" fontId="2" fillId="14" borderId="3" xfId="0" applyNumberFormat="1" applyFont="1" applyFill="1" applyBorder="1" applyAlignment="1" applyProtection="1">
      <alignment vertical="center"/>
    </xf>
    <xf numFmtId="3" fontId="2" fillId="14" borderId="2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vertical="center"/>
    </xf>
    <xf numFmtId="0" fontId="2" fillId="13" borderId="2" xfId="0" applyFont="1" applyFill="1" applyBorder="1" applyAlignment="1" applyProtection="1">
      <alignment vertical="center"/>
    </xf>
    <xf numFmtId="0" fontId="2" fillId="13" borderId="1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3" fontId="2" fillId="0" borderId="11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vertical="center"/>
    </xf>
    <xf numFmtId="0" fontId="2" fillId="11" borderId="3" xfId="0" applyFont="1" applyFill="1" applyBorder="1" applyAlignment="1" applyProtection="1">
      <alignment vertical="center"/>
    </xf>
    <xf numFmtId="0" fontId="2" fillId="11" borderId="2" xfId="0" applyFont="1" applyFill="1" applyBorder="1" applyAlignment="1" applyProtection="1">
      <alignment vertical="center"/>
    </xf>
    <xf numFmtId="3" fontId="2" fillId="11" borderId="1" xfId="0" applyNumberFormat="1" applyFont="1" applyFill="1" applyBorder="1" applyAlignment="1" applyProtection="1">
      <alignment vertical="center"/>
    </xf>
    <xf numFmtId="0" fontId="2" fillId="12" borderId="2" xfId="0" applyFont="1" applyFill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</xf>
    <xf numFmtId="3" fontId="2" fillId="11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vertical="center"/>
    </xf>
    <xf numFmtId="0" fontId="2" fillId="9" borderId="2" xfId="0" applyFont="1" applyFill="1" applyBorder="1" applyAlignment="1" applyProtection="1">
      <alignment vertical="center"/>
    </xf>
    <xf numFmtId="0" fontId="2" fillId="9" borderId="3" xfId="0" applyFont="1" applyFill="1" applyBorder="1" applyAlignment="1" applyProtection="1">
      <alignment vertical="center"/>
    </xf>
    <xf numFmtId="3" fontId="2" fillId="9" borderId="3" xfId="0" applyNumberFormat="1" applyFont="1" applyFill="1" applyBorder="1" applyAlignment="1" applyProtection="1">
      <alignment vertical="center"/>
    </xf>
    <xf numFmtId="0" fontId="2" fillId="9" borderId="1" xfId="0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3" fontId="2" fillId="5" borderId="3" xfId="0" applyNumberFormat="1" applyFont="1" applyFill="1" applyBorder="1" applyAlignment="1" applyProtection="1">
      <alignment vertical="center"/>
    </xf>
    <xf numFmtId="3" fontId="2" fillId="5" borderId="2" xfId="0" applyNumberFormat="1" applyFont="1" applyFill="1" applyBorder="1" applyAlignment="1" applyProtection="1">
      <alignment vertical="center"/>
    </xf>
    <xf numFmtId="3" fontId="2" fillId="5" borderId="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vertical="center"/>
    </xf>
    <xf numFmtId="3" fontId="2" fillId="0" borderId="6" xfId="0" applyNumberFormat="1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0" fontId="2" fillId="17" borderId="2" xfId="0" applyFont="1" applyFill="1" applyBorder="1" applyAlignment="1" applyProtection="1">
      <alignment vertical="center"/>
    </xf>
    <xf numFmtId="0" fontId="2" fillId="17" borderId="1" xfId="0" applyFont="1" applyFill="1" applyBorder="1" applyAlignment="1" applyProtection="1">
      <alignment vertical="center"/>
    </xf>
    <xf numFmtId="3" fontId="2" fillId="17" borderId="2" xfId="0" applyNumberFormat="1" applyFont="1" applyFill="1" applyBorder="1" applyAlignment="1" applyProtection="1">
      <alignment vertical="center"/>
    </xf>
    <xf numFmtId="3" fontId="2" fillId="17" borderId="1" xfId="0" applyNumberFormat="1" applyFont="1" applyFill="1" applyBorder="1" applyAlignment="1" applyProtection="1">
      <alignment vertical="center"/>
    </xf>
    <xf numFmtId="3" fontId="2" fillId="13" borderId="2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1" fillId="0" borderId="4" xfId="0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14" borderId="0" xfId="0" applyNumberFormat="1" applyFont="1" applyFill="1" applyBorder="1" applyAlignment="1">
      <alignment vertical="center"/>
    </xf>
    <xf numFmtId="3" fontId="1" fillId="14" borderId="0" xfId="0" applyNumberFormat="1" applyFont="1" applyFill="1" applyAlignment="1">
      <alignment vertical="center"/>
    </xf>
    <xf numFmtId="3" fontId="1" fillId="14" borderId="4" xfId="0" applyNumberFormat="1" applyFont="1" applyFill="1" applyBorder="1" applyAlignment="1">
      <alignment horizontal="right" vertical="center"/>
    </xf>
    <xf numFmtId="3" fontId="1" fillId="14" borderId="0" xfId="0" applyNumberFormat="1" applyFont="1" applyFill="1" applyAlignment="1" applyProtection="1">
      <alignment vertical="center"/>
    </xf>
    <xf numFmtId="3" fontId="1" fillId="14" borderId="0" xfId="0" applyNumberFormat="1" applyFont="1" applyFill="1" applyBorder="1" applyAlignment="1" applyProtection="1">
      <alignment vertical="center"/>
    </xf>
    <xf numFmtId="3" fontId="1" fillId="14" borderId="4" xfId="0" applyNumberFormat="1" applyFont="1" applyFill="1" applyBorder="1" applyAlignment="1" applyProtection="1">
      <alignment horizontal="right" vertical="center"/>
    </xf>
    <xf numFmtId="3" fontId="2" fillId="14" borderId="0" xfId="0" applyNumberFormat="1" applyFont="1" applyFill="1" applyAlignment="1" applyProtection="1">
      <alignment vertical="center"/>
    </xf>
    <xf numFmtId="3" fontId="2" fillId="14" borderId="4" xfId="0" applyNumberFormat="1" applyFont="1" applyFill="1" applyBorder="1" applyAlignment="1" applyProtection="1">
      <alignment vertical="center"/>
    </xf>
    <xf numFmtId="0" fontId="2" fillId="14" borderId="4" xfId="0" applyFont="1" applyFill="1" applyBorder="1" applyAlignment="1" applyProtection="1">
      <alignment vertical="center"/>
    </xf>
    <xf numFmtId="0" fontId="2" fillId="14" borderId="0" xfId="0" applyFont="1" applyFill="1" applyBorder="1" applyAlignment="1" applyProtection="1">
      <alignment vertical="center"/>
    </xf>
    <xf numFmtId="0" fontId="1" fillId="14" borderId="4" xfId="0" applyFont="1" applyFill="1" applyBorder="1" applyAlignment="1" applyProtection="1">
      <alignment vertical="center"/>
    </xf>
    <xf numFmtId="0" fontId="2" fillId="17" borderId="3" xfId="0" applyFont="1" applyFill="1" applyBorder="1" applyAlignment="1" applyProtection="1">
      <alignment vertical="center"/>
    </xf>
    <xf numFmtId="3" fontId="2" fillId="7" borderId="3" xfId="0" applyNumberFormat="1" applyFont="1" applyFill="1" applyBorder="1" applyAlignment="1" applyProtection="1">
      <alignment vertical="center"/>
    </xf>
    <xf numFmtId="0" fontId="5" fillId="16" borderId="0" xfId="0" applyFont="1" applyFill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5" fillId="16" borderId="8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2" xfId="0" applyFont="1" applyFill="1" applyBorder="1" applyAlignment="1" applyProtection="1">
      <alignment horizontal="left" vertical="center"/>
    </xf>
    <xf numFmtId="0" fontId="2" fillId="10" borderId="1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5" fillId="16" borderId="0" xfId="0" applyFont="1" applyFill="1" applyAlignment="1">
      <alignment horizontal="center" vertical="center"/>
    </xf>
    <xf numFmtId="3" fontId="5" fillId="16" borderId="5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11" borderId="3" xfId="0" applyFont="1" applyFill="1" applyBorder="1" applyAlignment="1" applyProtection="1">
      <alignment horizontal="left" vertical="center"/>
    </xf>
    <xf numFmtId="0" fontId="2" fillId="11" borderId="2" xfId="0" applyFont="1" applyFill="1" applyBorder="1" applyAlignment="1" applyProtection="1">
      <alignment horizontal="left" vertical="center"/>
    </xf>
    <xf numFmtId="0" fontId="2" fillId="11" borderId="1" xfId="0" applyFont="1" applyFill="1" applyBorder="1" applyAlignment="1" applyProtection="1">
      <alignment horizontal="left" vertical="center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46.140625" style="1" customWidth="1"/>
    <col min="2" max="25" width="6.42578125" customWidth="1"/>
    <col min="26" max="28" width="6.7109375" customWidth="1"/>
  </cols>
  <sheetData>
    <row r="1" spans="1:28" ht="15.75" x14ac:dyDescent="0.25">
      <c r="A1" s="39" t="s">
        <v>168</v>
      </c>
      <c r="B1" s="4"/>
      <c r="C1" s="3"/>
      <c r="D1" s="38"/>
      <c r="E1" s="2"/>
      <c r="F1" s="2"/>
      <c r="G1" s="2"/>
      <c r="H1" s="4"/>
      <c r="I1" s="3"/>
      <c r="J1" s="38"/>
      <c r="K1" s="3"/>
      <c r="L1" s="2"/>
      <c r="M1" s="2"/>
      <c r="N1" s="4"/>
      <c r="O1" s="3"/>
      <c r="P1" s="38"/>
      <c r="Q1" s="4"/>
      <c r="R1" s="3"/>
      <c r="S1" s="38"/>
      <c r="T1" s="2"/>
      <c r="U1" s="2"/>
      <c r="V1" s="2"/>
      <c r="W1" s="4"/>
      <c r="X1" s="3"/>
      <c r="Y1" s="38"/>
      <c r="Z1" s="37"/>
      <c r="AA1" s="37"/>
      <c r="AB1" s="36"/>
    </row>
    <row r="2" spans="1:28" ht="13.15" customHeight="1" x14ac:dyDescent="0.2">
      <c r="A2" s="35"/>
      <c r="B2" s="177" t="s">
        <v>43</v>
      </c>
      <c r="C2" s="178"/>
      <c r="D2" s="179"/>
      <c r="E2" s="189" t="s">
        <v>42</v>
      </c>
      <c r="F2" s="189"/>
      <c r="G2" s="189"/>
      <c r="H2" s="177" t="s">
        <v>41</v>
      </c>
      <c r="I2" s="178"/>
      <c r="J2" s="179"/>
      <c r="K2" s="189" t="s">
        <v>40</v>
      </c>
      <c r="L2" s="189"/>
      <c r="M2" s="189"/>
      <c r="N2" s="177" t="s">
        <v>39</v>
      </c>
      <c r="O2" s="178"/>
      <c r="P2" s="179"/>
      <c r="Q2" s="177" t="s">
        <v>47</v>
      </c>
      <c r="R2" s="178"/>
      <c r="S2" s="179"/>
      <c r="T2" s="189" t="s">
        <v>38</v>
      </c>
      <c r="U2" s="189"/>
      <c r="V2" s="189"/>
      <c r="W2" s="177" t="s">
        <v>37</v>
      </c>
      <c r="X2" s="178"/>
      <c r="Y2" s="179"/>
      <c r="Z2" s="190" t="s">
        <v>5</v>
      </c>
      <c r="AA2" s="191"/>
      <c r="AB2" s="192"/>
    </row>
    <row r="3" spans="1:28" s="176" customFormat="1" ht="24.75" thickBot="1" x14ac:dyDescent="0.25">
      <c r="A3" s="175"/>
      <c r="B3" s="167" t="s">
        <v>35</v>
      </c>
      <c r="C3" s="168" t="s">
        <v>36</v>
      </c>
      <c r="D3" s="169" t="s">
        <v>5</v>
      </c>
      <c r="E3" s="34" t="s">
        <v>35</v>
      </c>
      <c r="F3" s="34" t="s">
        <v>34</v>
      </c>
      <c r="G3" s="34" t="s">
        <v>5</v>
      </c>
      <c r="H3" s="33" t="s">
        <v>35</v>
      </c>
      <c r="I3" s="32" t="s">
        <v>34</v>
      </c>
      <c r="J3" s="31" t="s">
        <v>5</v>
      </c>
      <c r="K3" s="167" t="s">
        <v>35</v>
      </c>
      <c r="L3" s="166" t="s">
        <v>34</v>
      </c>
      <c r="M3" s="166" t="s">
        <v>5</v>
      </c>
      <c r="N3" s="172" t="s">
        <v>35</v>
      </c>
      <c r="O3" s="173" t="s">
        <v>34</v>
      </c>
      <c r="P3" s="174" t="s">
        <v>5</v>
      </c>
      <c r="Q3" s="167" t="s">
        <v>35</v>
      </c>
      <c r="R3" s="168" t="s">
        <v>34</v>
      </c>
      <c r="S3" s="169" t="s">
        <v>5</v>
      </c>
      <c r="T3" s="166" t="s">
        <v>35</v>
      </c>
      <c r="U3" s="166" t="s">
        <v>34</v>
      </c>
      <c r="V3" s="166" t="s">
        <v>5</v>
      </c>
      <c r="W3" s="33" t="s">
        <v>35</v>
      </c>
      <c r="X3" s="32" t="s">
        <v>34</v>
      </c>
      <c r="Y3" s="31" t="s">
        <v>5</v>
      </c>
      <c r="Z3" s="30" t="s">
        <v>35</v>
      </c>
      <c r="AA3" s="30" t="s">
        <v>34</v>
      </c>
      <c r="AB3" s="170" t="s">
        <v>5</v>
      </c>
    </row>
    <row r="4" spans="1:28" ht="13.5" thickBot="1" x14ac:dyDescent="0.25">
      <c r="A4" s="196" t="s">
        <v>33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7"/>
    </row>
    <row r="5" spans="1:28" s="6" customFormat="1" ht="13.5" thickBot="1" x14ac:dyDescent="0.25">
      <c r="A5" s="29" t="s">
        <v>32</v>
      </c>
      <c r="B5" s="171">
        <v>44</v>
      </c>
      <c r="C5" s="27">
        <v>29</v>
      </c>
      <c r="D5" s="25">
        <v>73</v>
      </c>
      <c r="E5" s="28">
        <v>11</v>
      </c>
      <c r="F5" s="28">
        <v>9</v>
      </c>
      <c r="G5" s="23">
        <v>20</v>
      </c>
      <c r="H5" s="24">
        <v>1</v>
      </c>
      <c r="I5" s="24">
        <v>1</v>
      </c>
      <c r="J5" s="23">
        <v>2</v>
      </c>
      <c r="K5" s="27">
        <v>6</v>
      </c>
      <c r="L5" s="26">
        <v>1</v>
      </c>
      <c r="M5" s="25">
        <v>7</v>
      </c>
      <c r="N5" s="27">
        <v>2</v>
      </c>
      <c r="O5" s="26">
        <v>1</v>
      </c>
      <c r="P5" s="25">
        <v>3</v>
      </c>
      <c r="Q5" s="27"/>
      <c r="R5" s="27"/>
      <c r="S5" s="25"/>
      <c r="T5" s="26">
        <v>1</v>
      </c>
      <c r="U5" s="26"/>
      <c r="V5" s="25">
        <v>1</v>
      </c>
      <c r="W5" s="24">
        <v>1</v>
      </c>
      <c r="X5" s="24">
        <v>3</v>
      </c>
      <c r="Y5" s="23">
        <v>4</v>
      </c>
      <c r="Z5" s="22">
        <f>B5+E5+H5+K5+N5+Q5+T5+W5</f>
        <v>66</v>
      </c>
      <c r="AA5" s="22">
        <f>C5+F5+I5+L5+O5+R5+U5+X5</f>
        <v>44</v>
      </c>
      <c r="AB5" s="21">
        <f>D5+G5+J5+M5+P5+V5+Y5</f>
        <v>110</v>
      </c>
    </row>
    <row r="6" spans="1:28" ht="13.5" thickBot="1" x14ac:dyDescent="0.25">
      <c r="A6" s="193" t="s">
        <v>31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5"/>
    </row>
    <row r="7" spans="1:28" x14ac:dyDescent="0.2">
      <c r="A7" s="20"/>
      <c r="B7" s="19"/>
      <c r="C7" s="18"/>
      <c r="D7" s="17"/>
      <c r="E7" s="18"/>
      <c r="F7" s="18"/>
      <c r="G7" s="18"/>
      <c r="H7" s="19"/>
      <c r="I7" s="18"/>
      <c r="J7" s="17"/>
      <c r="K7" s="19"/>
      <c r="L7" s="18"/>
      <c r="M7" s="18"/>
      <c r="N7" s="19"/>
      <c r="O7" s="18"/>
      <c r="P7" s="18"/>
      <c r="Q7" s="19"/>
      <c r="R7" s="18"/>
      <c r="S7" s="17"/>
      <c r="T7" s="18"/>
      <c r="U7" s="18"/>
      <c r="V7" s="18"/>
      <c r="W7" s="19"/>
      <c r="X7" s="18"/>
      <c r="Y7" s="17"/>
      <c r="Z7" s="16"/>
      <c r="AA7" s="16"/>
      <c r="AB7" s="15"/>
    </row>
    <row r="8" spans="1:28" s="1" customFormat="1" x14ac:dyDescent="0.2">
      <c r="A8" s="2" t="s">
        <v>52</v>
      </c>
      <c r="B8" s="145">
        <v>6</v>
      </c>
      <c r="C8" s="146"/>
      <c r="D8" s="147">
        <v>6</v>
      </c>
      <c r="E8" s="148"/>
      <c r="F8" s="148"/>
      <c r="G8" s="147"/>
      <c r="H8" s="145"/>
      <c r="I8" s="146"/>
      <c r="J8" s="147"/>
      <c r="K8" s="145">
        <v>1</v>
      </c>
      <c r="L8" s="148"/>
      <c r="M8" s="149">
        <v>1</v>
      </c>
      <c r="N8" s="145"/>
      <c r="O8" s="148"/>
      <c r="P8" s="147"/>
      <c r="Q8" s="148"/>
      <c r="R8" s="148"/>
      <c r="S8" s="147"/>
      <c r="T8" s="148"/>
      <c r="U8" s="148"/>
      <c r="V8" s="149"/>
      <c r="W8" s="145"/>
      <c r="X8" s="146"/>
      <c r="Y8" s="147"/>
      <c r="Z8" s="7">
        <f>B8+E8+H8+K8+N8+Q8+T8+W8</f>
        <v>7</v>
      </c>
      <c r="AA8" s="8">
        <f>C8+F8+I8+L8+O8+R8+U8+X8</f>
        <v>0</v>
      </c>
      <c r="AB8" s="14">
        <f>D8+G8+J8+M8+P8+S8+V8+Y8</f>
        <v>7</v>
      </c>
    </row>
    <row r="9" spans="1:28" s="1" customFormat="1" x14ac:dyDescent="0.2">
      <c r="A9" s="2" t="s">
        <v>53</v>
      </c>
      <c r="B9" s="145">
        <v>5</v>
      </c>
      <c r="C9" s="146">
        <v>1</v>
      </c>
      <c r="D9" s="147">
        <v>6</v>
      </c>
      <c r="E9" s="148">
        <v>1</v>
      </c>
      <c r="F9" s="148">
        <v>1</v>
      </c>
      <c r="G9" s="147">
        <v>2</v>
      </c>
      <c r="H9" s="145"/>
      <c r="I9" s="146"/>
      <c r="J9" s="147"/>
      <c r="K9" s="145"/>
      <c r="L9" s="148"/>
      <c r="M9" s="149"/>
      <c r="N9" s="145"/>
      <c r="O9" s="148"/>
      <c r="P9" s="147"/>
      <c r="Q9" s="148"/>
      <c r="R9" s="148"/>
      <c r="S9" s="147"/>
      <c r="T9" s="148"/>
      <c r="U9" s="148"/>
      <c r="V9" s="149"/>
      <c r="W9" s="145"/>
      <c r="X9" s="146"/>
      <c r="Y9" s="147"/>
      <c r="Z9" s="7">
        <f t="shared" ref="Z9:Z15" si="0">B9+E9+H9+K9+N9+Q9+T9+W9</f>
        <v>6</v>
      </c>
      <c r="AA9" s="8">
        <f t="shared" ref="AA9:AA14" si="1">C9+F9+I9+L9+O9+R9+U9+X9</f>
        <v>2</v>
      </c>
      <c r="AB9" s="14">
        <f t="shared" ref="AB9:AB14" si="2">D9+G9+J9+M9+P9+S9+V9+Y9</f>
        <v>8</v>
      </c>
    </row>
    <row r="10" spans="1:28" s="1" customFormat="1" x14ac:dyDescent="0.2">
      <c r="A10" s="43"/>
      <c r="B10" s="44"/>
      <c r="C10" s="45"/>
      <c r="D10" s="150"/>
      <c r="E10" s="43"/>
      <c r="F10" s="43"/>
      <c r="G10" s="150"/>
      <c r="H10" s="44"/>
      <c r="I10" s="45"/>
      <c r="J10" s="150"/>
      <c r="K10" s="44"/>
      <c r="L10" s="43"/>
      <c r="M10" s="43"/>
      <c r="N10" s="44"/>
      <c r="O10" s="43"/>
      <c r="P10" s="150"/>
      <c r="Q10" s="43"/>
      <c r="R10" s="43"/>
      <c r="S10" s="150"/>
      <c r="T10" s="43"/>
      <c r="U10" s="43"/>
      <c r="V10" s="43"/>
      <c r="W10" s="44"/>
      <c r="X10" s="45"/>
      <c r="Y10" s="150"/>
      <c r="Z10" s="151"/>
      <c r="AA10" s="37"/>
      <c r="AB10" s="152"/>
    </row>
    <row r="11" spans="1:28" s="1" customFormat="1" x14ac:dyDescent="0.2">
      <c r="A11" s="43" t="s">
        <v>54</v>
      </c>
      <c r="B11" s="44">
        <v>3</v>
      </c>
      <c r="C11" s="45"/>
      <c r="D11" s="12">
        <v>3</v>
      </c>
      <c r="E11" s="43"/>
      <c r="F11" s="43"/>
      <c r="G11" s="12"/>
      <c r="H11" s="44"/>
      <c r="I11" s="45"/>
      <c r="J11" s="12"/>
      <c r="K11" s="44">
        <v>1</v>
      </c>
      <c r="L11" s="43"/>
      <c r="M11" s="46">
        <v>1</v>
      </c>
      <c r="N11" s="44"/>
      <c r="O11" s="43"/>
      <c r="P11" s="12"/>
      <c r="Q11" s="43"/>
      <c r="R11" s="43"/>
      <c r="S11" s="12"/>
      <c r="T11" s="43"/>
      <c r="U11" s="43"/>
      <c r="V11" s="46"/>
      <c r="W11" s="44"/>
      <c r="X11" s="45"/>
      <c r="Y11" s="12"/>
      <c r="Z11" s="7">
        <f t="shared" si="0"/>
        <v>4</v>
      </c>
      <c r="AA11" s="8">
        <f t="shared" si="1"/>
        <v>0</v>
      </c>
      <c r="AB11" s="14">
        <f t="shared" si="2"/>
        <v>4</v>
      </c>
    </row>
    <row r="12" spans="1:28" s="1" customFormat="1" x14ac:dyDescent="0.2">
      <c r="A12" s="43" t="s">
        <v>155</v>
      </c>
      <c r="B12" s="44">
        <v>1</v>
      </c>
      <c r="C12" s="45"/>
      <c r="D12" s="12">
        <v>1</v>
      </c>
      <c r="E12" s="43"/>
      <c r="F12" s="43"/>
      <c r="G12" s="12"/>
      <c r="H12" s="44"/>
      <c r="I12" s="45"/>
      <c r="J12" s="12"/>
      <c r="K12" s="44"/>
      <c r="L12" s="43"/>
      <c r="M12" s="46"/>
      <c r="N12" s="44"/>
      <c r="O12" s="43"/>
      <c r="P12" s="12"/>
      <c r="Q12" s="43"/>
      <c r="R12" s="43"/>
      <c r="S12" s="12"/>
      <c r="T12" s="43"/>
      <c r="U12" s="43"/>
      <c r="V12" s="46"/>
      <c r="W12" s="44"/>
      <c r="X12" s="45"/>
      <c r="Y12" s="12"/>
      <c r="Z12" s="7">
        <f t="shared" ref="Z12" si="3">B12+E12+H12+K12+N12+Q12+T12+W12</f>
        <v>1</v>
      </c>
      <c r="AA12" s="8">
        <f t="shared" ref="AA12" si="4">C12+F12+I12+L12+O12+R12+U12+X12</f>
        <v>0</v>
      </c>
      <c r="AB12" s="14">
        <f t="shared" ref="AB12" si="5">D12+G12+J12+M12+P12+S12+V12+Y12</f>
        <v>1</v>
      </c>
    </row>
    <row r="13" spans="1:28" s="1" customFormat="1" x14ac:dyDescent="0.2">
      <c r="A13" s="43" t="s">
        <v>55</v>
      </c>
      <c r="B13" s="44"/>
      <c r="C13" s="45"/>
      <c r="D13" s="12"/>
      <c r="E13" s="43"/>
      <c r="F13" s="43"/>
      <c r="G13" s="12"/>
      <c r="H13" s="44"/>
      <c r="I13" s="45"/>
      <c r="J13" s="12"/>
      <c r="K13" s="44"/>
      <c r="L13" s="43"/>
      <c r="M13" s="46"/>
      <c r="N13" s="44"/>
      <c r="O13" s="43"/>
      <c r="P13" s="12"/>
      <c r="Q13" s="43"/>
      <c r="R13" s="43"/>
      <c r="S13" s="12"/>
      <c r="T13" s="43"/>
      <c r="U13" s="43"/>
      <c r="V13" s="46"/>
      <c r="W13" s="44"/>
      <c r="X13" s="45"/>
      <c r="Y13" s="12"/>
      <c r="Z13" s="7">
        <f t="shared" si="0"/>
        <v>0</v>
      </c>
      <c r="AA13" s="8">
        <f t="shared" si="1"/>
        <v>0</v>
      </c>
      <c r="AB13" s="14">
        <f t="shared" si="2"/>
        <v>0</v>
      </c>
    </row>
    <row r="14" spans="1:28" s="1" customFormat="1" x14ac:dyDescent="0.2">
      <c r="A14" s="43" t="s">
        <v>156</v>
      </c>
      <c r="B14" s="44">
        <v>2</v>
      </c>
      <c r="C14" s="45"/>
      <c r="D14" s="12">
        <v>2</v>
      </c>
      <c r="E14" s="43"/>
      <c r="F14" s="43"/>
      <c r="G14" s="12"/>
      <c r="H14" s="44"/>
      <c r="I14" s="45"/>
      <c r="J14" s="12"/>
      <c r="K14" s="44"/>
      <c r="L14" s="43"/>
      <c r="M14" s="46"/>
      <c r="N14" s="44"/>
      <c r="O14" s="43"/>
      <c r="P14" s="12"/>
      <c r="Q14" s="43"/>
      <c r="R14" s="43"/>
      <c r="S14" s="12"/>
      <c r="T14" s="43"/>
      <c r="U14" s="43"/>
      <c r="V14" s="46"/>
      <c r="W14" s="44"/>
      <c r="X14" s="45"/>
      <c r="Y14" s="12"/>
      <c r="Z14" s="7">
        <f t="shared" si="0"/>
        <v>2</v>
      </c>
      <c r="AA14" s="8">
        <f t="shared" si="1"/>
        <v>0</v>
      </c>
      <c r="AB14" s="14">
        <f t="shared" si="2"/>
        <v>2</v>
      </c>
    </row>
    <row r="15" spans="1:28" s="1" customFormat="1" x14ac:dyDescent="0.2">
      <c r="A15" s="43" t="s">
        <v>56</v>
      </c>
      <c r="B15" s="44">
        <v>1</v>
      </c>
      <c r="C15" s="45"/>
      <c r="D15" s="12">
        <v>1</v>
      </c>
      <c r="E15" s="43"/>
      <c r="F15" s="43"/>
      <c r="G15" s="12"/>
      <c r="H15" s="44"/>
      <c r="I15" s="45"/>
      <c r="J15" s="12"/>
      <c r="K15" s="44">
        <v>1</v>
      </c>
      <c r="L15" s="43"/>
      <c r="M15" s="46">
        <v>1</v>
      </c>
      <c r="N15" s="44"/>
      <c r="O15" s="43"/>
      <c r="P15" s="12"/>
      <c r="Q15" s="43"/>
      <c r="R15" s="43"/>
      <c r="S15" s="12"/>
      <c r="T15" s="43"/>
      <c r="U15" s="43"/>
      <c r="V15" s="46"/>
      <c r="W15" s="44"/>
      <c r="X15" s="45"/>
      <c r="Y15" s="12"/>
      <c r="Z15" s="7">
        <f t="shared" si="0"/>
        <v>2</v>
      </c>
      <c r="AA15" s="8">
        <f>C15+F15+I15+L15+O15+R15+U15+X15</f>
        <v>0</v>
      </c>
      <c r="AB15" s="14">
        <f>D15+G15+J15+M15+P15+S15+V15+Y15</f>
        <v>2</v>
      </c>
    </row>
    <row r="16" spans="1:28" s="1" customFormat="1" x14ac:dyDescent="0.2">
      <c r="A16" s="43" t="s">
        <v>157</v>
      </c>
      <c r="B16" s="44"/>
      <c r="C16" s="45"/>
      <c r="D16" s="12"/>
      <c r="E16" s="43"/>
      <c r="F16" s="43"/>
      <c r="G16" s="12"/>
      <c r="H16" s="45"/>
      <c r="I16" s="45"/>
      <c r="J16" s="12"/>
      <c r="K16" s="44"/>
      <c r="L16" s="43"/>
      <c r="M16" s="46"/>
      <c r="N16" s="44"/>
      <c r="O16" s="43"/>
      <c r="P16" s="12"/>
      <c r="Q16" s="43"/>
      <c r="R16" s="43"/>
      <c r="S16" s="12"/>
      <c r="T16" s="43"/>
      <c r="U16" s="43"/>
      <c r="V16" s="46"/>
      <c r="W16" s="44"/>
      <c r="X16" s="45"/>
      <c r="Y16" s="12"/>
      <c r="Z16" s="153">
        <f>B16+E16+H16+K16+N16+Q16+T16+W16</f>
        <v>0</v>
      </c>
      <c r="AA16" s="154">
        <f>C16+F16+I16+L16+O16+R16+U16+X16</f>
        <v>0</v>
      </c>
      <c r="AB16" s="155">
        <f>D16+G16+J16+M16+P16+S16+V16+Y16</f>
        <v>0</v>
      </c>
    </row>
    <row r="17" spans="1:28" s="1" customFormat="1" x14ac:dyDescent="0.2">
      <c r="A17" s="43" t="s">
        <v>48</v>
      </c>
      <c r="B17" s="44">
        <v>27</v>
      </c>
      <c r="C17" s="45">
        <v>9</v>
      </c>
      <c r="D17" s="12">
        <v>36</v>
      </c>
      <c r="E17" s="43">
        <v>1</v>
      </c>
      <c r="F17" s="43"/>
      <c r="G17" s="12">
        <v>1</v>
      </c>
      <c r="H17" s="45"/>
      <c r="I17" s="45"/>
      <c r="J17" s="12"/>
      <c r="K17" s="44">
        <v>2</v>
      </c>
      <c r="L17" s="43">
        <v>2</v>
      </c>
      <c r="M17" s="46">
        <v>4</v>
      </c>
      <c r="N17" s="44"/>
      <c r="O17" s="43"/>
      <c r="P17" s="12"/>
      <c r="Q17" s="43"/>
      <c r="R17" s="43"/>
      <c r="S17" s="12"/>
      <c r="T17" s="43"/>
      <c r="U17" s="43"/>
      <c r="V17" s="46"/>
      <c r="W17" s="44">
        <v>2</v>
      </c>
      <c r="X17" s="45"/>
      <c r="Y17" s="12">
        <v>2</v>
      </c>
      <c r="Z17" s="47">
        <f>B17+E17+H17+K17+N17+Q17+T17+W17</f>
        <v>32</v>
      </c>
      <c r="AA17" s="47">
        <f t="shared" ref="AA17:AB17" si="6">C17+F17+I17+L17+O17+R17+U17+X17</f>
        <v>11</v>
      </c>
      <c r="AB17" s="48">
        <f t="shared" si="6"/>
        <v>43</v>
      </c>
    </row>
    <row r="18" spans="1:28" s="6" customFormat="1" ht="13.5" thickBot="1" x14ac:dyDescent="0.25">
      <c r="A18" s="49" t="s">
        <v>30</v>
      </c>
      <c r="B18" s="42">
        <f>SUM(B9:B17)</f>
        <v>39</v>
      </c>
      <c r="C18" s="50">
        <f t="shared" ref="C18:AB18" si="7">SUM(C9:C17)</f>
        <v>10</v>
      </c>
      <c r="D18" s="51">
        <f t="shared" si="7"/>
        <v>49</v>
      </c>
      <c r="E18" s="42">
        <f t="shared" si="7"/>
        <v>2</v>
      </c>
      <c r="F18" s="50">
        <f t="shared" si="7"/>
        <v>1</v>
      </c>
      <c r="G18" s="51">
        <f t="shared" si="7"/>
        <v>3</v>
      </c>
      <c r="H18" s="42">
        <f t="shared" si="7"/>
        <v>0</v>
      </c>
      <c r="I18" s="50">
        <f t="shared" si="7"/>
        <v>0</v>
      </c>
      <c r="J18" s="51">
        <f t="shared" si="7"/>
        <v>0</v>
      </c>
      <c r="K18" s="42">
        <f t="shared" si="7"/>
        <v>4</v>
      </c>
      <c r="L18" s="50">
        <f t="shared" si="7"/>
        <v>2</v>
      </c>
      <c r="M18" s="51">
        <f t="shared" si="7"/>
        <v>6</v>
      </c>
      <c r="N18" s="42">
        <f t="shared" si="7"/>
        <v>0</v>
      </c>
      <c r="O18" s="50">
        <f t="shared" si="7"/>
        <v>0</v>
      </c>
      <c r="P18" s="51">
        <f t="shared" si="7"/>
        <v>0</v>
      </c>
      <c r="Q18" s="42">
        <f t="shared" si="7"/>
        <v>0</v>
      </c>
      <c r="R18" s="50">
        <f t="shared" si="7"/>
        <v>0</v>
      </c>
      <c r="S18" s="51">
        <f t="shared" si="7"/>
        <v>0</v>
      </c>
      <c r="T18" s="42">
        <f t="shared" si="7"/>
        <v>0</v>
      </c>
      <c r="U18" s="50">
        <f t="shared" si="7"/>
        <v>0</v>
      </c>
      <c r="V18" s="51">
        <f t="shared" si="7"/>
        <v>0</v>
      </c>
      <c r="W18" s="42">
        <f t="shared" si="7"/>
        <v>2</v>
      </c>
      <c r="X18" s="50">
        <f t="shared" si="7"/>
        <v>0</v>
      </c>
      <c r="Y18" s="51">
        <f t="shared" si="7"/>
        <v>2</v>
      </c>
      <c r="Z18" s="52">
        <f>SUM(Z9:Z17)</f>
        <v>47</v>
      </c>
      <c r="AA18" s="53">
        <f t="shared" si="7"/>
        <v>13</v>
      </c>
      <c r="AB18" s="54">
        <f t="shared" si="7"/>
        <v>60</v>
      </c>
    </row>
    <row r="19" spans="1:28" s="1" customFormat="1" ht="13.5" thickBot="1" x14ac:dyDescent="0.25">
      <c r="A19" s="55" t="s">
        <v>29</v>
      </c>
      <c r="B19" s="10">
        <f>B8+B18</f>
        <v>45</v>
      </c>
      <c r="C19" s="9">
        <f t="shared" ref="C19:Y19" si="8">C8+C18</f>
        <v>10</v>
      </c>
      <c r="D19" s="11">
        <f t="shared" si="8"/>
        <v>55</v>
      </c>
      <c r="E19" s="10">
        <f t="shared" si="8"/>
        <v>2</v>
      </c>
      <c r="F19" s="9">
        <f t="shared" si="8"/>
        <v>1</v>
      </c>
      <c r="G19" s="11">
        <f t="shared" si="8"/>
        <v>3</v>
      </c>
      <c r="H19" s="10">
        <f t="shared" si="8"/>
        <v>0</v>
      </c>
      <c r="I19" s="9">
        <f t="shared" si="8"/>
        <v>0</v>
      </c>
      <c r="J19" s="11">
        <f t="shared" si="8"/>
        <v>0</v>
      </c>
      <c r="K19" s="10">
        <f t="shared" si="8"/>
        <v>5</v>
      </c>
      <c r="L19" s="9">
        <f t="shared" si="8"/>
        <v>2</v>
      </c>
      <c r="M19" s="11">
        <f t="shared" si="8"/>
        <v>7</v>
      </c>
      <c r="N19" s="10">
        <f t="shared" si="8"/>
        <v>0</v>
      </c>
      <c r="O19" s="9">
        <f t="shared" si="8"/>
        <v>0</v>
      </c>
      <c r="P19" s="11">
        <f t="shared" si="8"/>
        <v>0</v>
      </c>
      <c r="Q19" s="10">
        <f t="shared" si="8"/>
        <v>0</v>
      </c>
      <c r="R19" s="9">
        <f t="shared" si="8"/>
        <v>0</v>
      </c>
      <c r="S19" s="11">
        <f t="shared" si="8"/>
        <v>0</v>
      </c>
      <c r="T19" s="10">
        <f t="shared" si="8"/>
        <v>0</v>
      </c>
      <c r="U19" s="9">
        <f t="shared" si="8"/>
        <v>0</v>
      </c>
      <c r="V19" s="11">
        <f t="shared" si="8"/>
        <v>0</v>
      </c>
      <c r="W19" s="10">
        <f t="shared" si="8"/>
        <v>2</v>
      </c>
      <c r="X19" s="9">
        <f t="shared" si="8"/>
        <v>0</v>
      </c>
      <c r="Y19" s="11">
        <f t="shared" si="8"/>
        <v>2</v>
      </c>
      <c r="Z19" s="56">
        <f>SUBTOTAL(9,Z8:Z17)</f>
        <v>54</v>
      </c>
      <c r="AA19" s="56">
        <f>SUBTOTAL(9,AA8:AA17)</f>
        <v>13</v>
      </c>
      <c r="AB19" s="57">
        <f>SUBTOTAL(9,AB8:AB17)</f>
        <v>67</v>
      </c>
    </row>
    <row r="20" spans="1:28" x14ac:dyDescent="0.2">
      <c r="A20" s="49"/>
      <c r="B20" s="58"/>
      <c r="C20" s="59"/>
      <c r="D20" s="60"/>
      <c r="E20" s="61"/>
      <c r="F20" s="61"/>
      <c r="G20" s="61"/>
      <c r="H20" s="58"/>
      <c r="I20" s="59"/>
      <c r="J20" s="60"/>
      <c r="K20" s="58"/>
      <c r="L20" s="61"/>
      <c r="M20" s="61"/>
      <c r="N20" s="58"/>
      <c r="O20" s="61"/>
      <c r="P20" s="61"/>
      <c r="Q20" s="58"/>
      <c r="R20" s="59"/>
      <c r="S20" s="60"/>
      <c r="T20" s="61"/>
      <c r="U20" s="61"/>
      <c r="V20" s="61"/>
      <c r="W20" s="58"/>
      <c r="X20" s="59"/>
      <c r="Y20" s="60"/>
      <c r="Z20" s="62"/>
      <c r="AA20" s="62"/>
      <c r="AB20" s="63"/>
    </row>
    <row r="21" spans="1:28" s="1" customFormat="1" x14ac:dyDescent="0.2">
      <c r="A21" s="43" t="s">
        <v>50</v>
      </c>
      <c r="B21" s="44">
        <v>74</v>
      </c>
      <c r="C21" s="45">
        <v>44</v>
      </c>
      <c r="D21" s="12">
        <v>118</v>
      </c>
      <c r="E21" s="43">
        <v>2</v>
      </c>
      <c r="F21" s="43">
        <v>2</v>
      </c>
      <c r="G21" s="12">
        <v>4</v>
      </c>
      <c r="H21" s="44"/>
      <c r="I21" s="45">
        <v>1</v>
      </c>
      <c r="J21" s="12">
        <v>1</v>
      </c>
      <c r="K21" s="44">
        <v>6</v>
      </c>
      <c r="L21" s="43">
        <v>10</v>
      </c>
      <c r="M21" s="12">
        <v>16</v>
      </c>
      <c r="N21" s="44">
        <v>2</v>
      </c>
      <c r="O21" s="43">
        <v>2</v>
      </c>
      <c r="P21" s="12">
        <v>4</v>
      </c>
      <c r="Q21" s="44">
        <v>1</v>
      </c>
      <c r="R21" s="45"/>
      <c r="S21" s="12">
        <v>1</v>
      </c>
      <c r="T21" s="43">
        <v>1</v>
      </c>
      <c r="U21" s="43">
        <v>1</v>
      </c>
      <c r="V21" s="46">
        <v>2</v>
      </c>
      <c r="W21" s="44">
        <v>2</v>
      </c>
      <c r="X21" s="45">
        <v>2</v>
      </c>
      <c r="Y21" s="12">
        <v>4</v>
      </c>
      <c r="Z21" s="47">
        <f>B21+E21+H21+K21+N21+Q21+T21+W21</f>
        <v>88</v>
      </c>
      <c r="AA21" s="47">
        <f>C21+F21+I21+L21+O21+R21+U21+X21</f>
        <v>62</v>
      </c>
      <c r="AB21" s="48">
        <f>D21+G21+J21+M21+P21+S21+V21+Y21</f>
        <v>150</v>
      </c>
    </row>
    <row r="22" spans="1:28" s="1" customFormat="1" x14ac:dyDescent="0.2">
      <c r="A22" s="43" t="s">
        <v>49</v>
      </c>
      <c r="B22" s="44">
        <v>9</v>
      </c>
      <c r="C22" s="45">
        <v>12</v>
      </c>
      <c r="D22" s="12">
        <v>21</v>
      </c>
      <c r="E22" s="43"/>
      <c r="F22" s="43"/>
      <c r="G22" s="12"/>
      <c r="H22" s="44"/>
      <c r="I22" s="45"/>
      <c r="J22" s="12"/>
      <c r="K22" s="44">
        <v>2</v>
      </c>
      <c r="L22" s="43">
        <v>1</v>
      </c>
      <c r="M22" s="12">
        <v>3</v>
      </c>
      <c r="N22" s="44"/>
      <c r="O22" s="43"/>
      <c r="P22" s="12"/>
      <c r="Q22" s="44"/>
      <c r="R22" s="45"/>
      <c r="S22" s="12"/>
      <c r="T22" s="43">
        <v>2</v>
      </c>
      <c r="U22" s="43"/>
      <c r="V22" s="46">
        <v>2</v>
      </c>
      <c r="W22" s="44">
        <v>2</v>
      </c>
      <c r="X22" s="45"/>
      <c r="Y22" s="12">
        <v>2</v>
      </c>
      <c r="Z22" s="47">
        <f t="shared" ref="Z22:Z27" si="9">B22+E22+H22+K22+N22+Q22+T22+W22</f>
        <v>15</v>
      </c>
      <c r="AA22" s="47">
        <f t="shared" ref="AA22:AA27" si="10">C22+F22+I22+L22+O22+R22+U22+X22</f>
        <v>13</v>
      </c>
      <c r="AB22" s="48">
        <f t="shared" ref="AB22:AB27" si="11">D22+G22+J22+M22+P22+S22+V22+Y22</f>
        <v>28</v>
      </c>
    </row>
    <row r="23" spans="1:28" s="1" customFormat="1" x14ac:dyDescent="0.2">
      <c r="A23" s="43" t="s">
        <v>169</v>
      </c>
      <c r="B23" s="44"/>
      <c r="C23" s="45"/>
      <c r="D23" s="12"/>
      <c r="E23" s="43"/>
      <c r="F23" s="43"/>
      <c r="G23" s="12"/>
      <c r="H23" s="44"/>
      <c r="I23" s="45"/>
      <c r="J23" s="12"/>
      <c r="K23" s="44"/>
      <c r="L23" s="43"/>
      <c r="M23" s="12"/>
      <c r="N23" s="44"/>
      <c r="O23" s="43"/>
      <c r="P23" s="12"/>
      <c r="Q23" s="44"/>
      <c r="R23" s="45"/>
      <c r="S23" s="12"/>
      <c r="T23" s="43"/>
      <c r="U23" s="43"/>
      <c r="V23" s="46"/>
      <c r="W23" s="44">
        <v>1</v>
      </c>
      <c r="X23" s="45"/>
      <c r="Y23" s="12">
        <v>1</v>
      </c>
      <c r="Z23" s="47">
        <f t="shared" ref="Z23:Z27" si="12">B23+E23+H23+K23+N23+Q23+T23+W23</f>
        <v>1</v>
      </c>
      <c r="AA23" s="47">
        <f t="shared" ref="AA23:AA27" si="13">C23+F23+I23+L23+O23+R23+U23+X23</f>
        <v>0</v>
      </c>
      <c r="AB23" s="48">
        <f t="shared" ref="AB23:AB27" si="14">D23+G23+J23+M23+P23+S23+V23+Y23</f>
        <v>1</v>
      </c>
    </row>
    <row r="24" spans="1:28" s="1" customFormat="1" x14ac:dyDescent="0.2">
      <c r="A24" s="43" t="s">
        <v>147</v>
      </c>
      <c r="B24" s="44">
        <v>1</v>
      </c>
      <c r="C24" s="45">
        <v>2</v>
      </c>
      <c r="D24" s="12">
        <v>3</v>
      </c>
      <c r="E24" s="43"/>
      <c r="F24" s="43"/>
      <c r="G24" s="12"/>
      <c r="H24" s="44"/>
      <c r="I24" s="45"/>
      <c r="J24" s="12"/>
      <c r="K24" s="44"/>
      <c r="L24" s="43">
        <v>1</v>
      </c>
      <c r="M24" s="12">
        <v>1</v>
      </c>
      <c r="N24" s="44"/>
      <c r="O24" s="43"/>
      <c r="P24" s="12"/>
      <c r="Q24" s="44"/>
      <c r="R24" s="45"/>
      <c r="S24" s="12"/>
      <c r="T24" s="43"/>
      <c r="U24" s="43"/>
      <c r="V24" s="46"/>
      <c r="W24" s="44"/>
      <c r="X24" s="45"/>
      <c r="Y24" s="12"/>
      <c r="Z24" s="47">
        <f t="shared" si="12"/>
        <v>1</v>
      </c>
      <c r="AA24" s="47">
        <f t="shared" si="13"/>
        <v>3</v>
      </c>
      <c r="AB24" s="48">
        <f t="shared" si="14"/>
        <v>4</v>
      </c>
    </row>
    <row r="25" spans="1:28" s="1" customFormat="1" x14ac:dyDescent="0.2">
      <c r="A25" s="43" t="s">
        <v>51</v>
      </c>
      <c r="B25" s="44">
        <v>5</v>
      </c>
      <c r="C25" s="45">
        <v>1</v>
      </c>
      <c r="D25" s="12">
        <v>6</v>
      </c>
      <c r="E25" s="43"/>
      <c r="F25" s="43"/>
      <c r="G25" s="12"/>
      <c r="H25" s="44"/>
      <c r="I25" s="45"/>
      <c r="J25" s="12"/>
      <c r="K25" s="44"/>
      <c r="L25" s="43"/>
      <c r="M25" s="12"/>
      <c r="N25" s="44">
        <v>1</v>
      </c>
      <c r="O25" s="43"/>
      <c r="P25" s="12">
        <v>1</v>
      </c>
      <c r="Q25" s="44"/>
      <c r="R25" s="45"/>
      <c r="S25" s="12"/>
      <c r="T25" s="43"/>
      <c r="U25" s="43"/>
      <c r="V25" s="46"/>
      <c r="W25" s="44"/>
      <c r="X25" s="45"/>
      <c r="Y25" s="12"/>
      <c r="Z25" s="47">
        <f t="shared" si="12"/>
        <v>6</v>
      </c>
      <c r="AA25" s="47">
        <f t="shared" si="13"/>
        <v>1</v>
      </c>
      <c r="AB25" s="48">
        <f t="shared" si="14"/>
        <v>7</v>
      </c>
    </row>
    <row r="26" spans="1:28" s="1" customFormat="1" x14ac:dyDescent="0.2">
      <c r="A26" s="43" t="s">
        <v>170</v>
      </c>
      <c r="B26" s="44">
        <v>1</v>
      </c>
      <c r="C26" s="45"/>
      <c r="D26" s="12">
        <v>1</v>
      </c>
      <c r="E26" s="43"/>
      <c r="F26" s="43"/>
      <c r="G26" s="12"/>
      <c r="H26" s="44"/>
      <c r="I26" s="45"/>
      <c r="J26" s="12"/>
      <c r="K26" s="44"/>
      <c r="L26" s="43"/>
      <c r="M26" s="12"/>
      <c r="N26" s="44"/>
      <c r="O26" s="43"/>
      <c r="P26" s="12"/>
      <c r="Q26" s="44"/>
      <c r="R26" s="45"/>
      <c r="S26" s="12"/>
      <c r="T26" s="43"/>
      <c r="U26" s="43"/>
      <c r="V26" s="46"/>
      <c r="W26" s="44"/>
      <c r="X26" s="45"/>
      <c r="Y26" s="12"/>
      <c r="Z26" s="47">
        <f t="shared" si="12"/>
        <v>1</v>
      </c>
      <c r="AA26" s="47">
        <f t="shared" si="13"/>
        <v>0</v>
      </c>
      <c r="AB26" s="48">
        <f t="shared" si="14"/>
        <v>1</v>
      </c>
    </row>
    <row r="27" spans="1:28" s="1" customFormat="1" ht="13.5" thickBot="1" x14ac:dyDescent="0.25">
      <c r="A27" s="43" t="s">
        <v>150</v>
      </c>
      <c r="B27" s="44">
        <v>1</v>
      </c>
      <c r="C27" s="45"/>
      <c r="D27" s="12">
        <v>1</v>
      </c>
      <c r="E27" s="43"/>
      <c r="F27" s="43"/>
      <c r="G27" s="12"/>
      <c r="H27" s="44"/>
      <c r="I27" s="45"/>
      <c r="J27" s="12"/>
      <c r="K27" s="44"/>
      <c r="L27" s="43"/>
      <c r="M27" s="12"/>
      <c r="N27" s="44"/>
      <c r="O27" s="43"/>
      <c r="P27" s="12"/>
      <c r="Q27" s="44"/>
      <c r="R27" s="45"/>
      <c r="S27" s="12"/>
      <c r="T27" s="43"/>
      <c r="U27" s="43"/>
      <c r="V27" s="46"/>
      <c r="W27" s="44"/>
      <c r="X27" s="45"/>
      <c r="Y27" s="12"/>
      <c r="Z27" s="47">
        <f t="shared" si="12"/>
        <v>1</v>
      </c>
      <c r="AA27" s="47">
        <f t="shared" si="13"/>
        <v>0</v>
      </c>
      <c r="AB27" s="48">
        <f t="shared" si="14"/>
        <v>1</v>
      </c>
    </row>
    <row r="28" spans="1:28" s="1" customFormat="1" ht="13.5" thickBot="1" x14ac:dyDescent="0.25">
      <c r="A28" s="55" t="s">
        <v>28</v>
      </c>
      <c r="B28" s="10">
        <f>SUBTOTAL(9,B21:B27)</f>
        <v>91</v>
      </c>
      <c r="C28" s="9">
        <f t="shared" ref="C28:AB28" si="15">SUBTOTAL(9,C21:C27)</f>
        <v>59</v>
      </c>
      <c r="D28" s="11">
        <f t="shared" si="15"/>
        <v>150</v>
      </c>
      <c r="E28" s="9">
        <f t="shared" si="15"/>
        <v>2</v>
      </c>
      <c r="F28" s="9">
        <f t="shared" si="15"/>
        <v>2</v>
      </c>
      <c r="G28" s="9">
        <f t="shared" si="15"/>
        <v>4</v>
      </c>
      <c r="H28" s="10">
        <f t="shared" si="15"/>
        <v>0</v>
      </c>
      <c r="I28" s="9">
        <f t="shared" si="15"/>
        <v>1</v>
      </c>
      <c r="J28" s="9">
        <f t="shared" si="15"/>
        <v>1</v>
      </c>
      <c r="K28" s="10">
        <f t="shared" si="15"/>
        <v>8</v>
      </c>
      <c r="L28" s="9">
        <f t="shared" si="15"/>
        <v>12</v>
      </c>
      <c r="M28" s="9">
        <f t="shared" si="15"/>
        <v>20</v>
      </c>
      <c r="N28" s="10">
        <f t="shared" si="15"/>
        <v>3</v>
      </c>
      <c r="O28" s="9">
        <f t="shared" si="15"/>
        <v>2</v>
      </c>
      <c r="P28" s="9">
        <f t="shared" si="15"/>
        <v>5</v>
      </c>
      <c r="Q28" s="10">
        <f t="shared" si="15"/>
        <v>1</v>
      </c>
      <c r="R28" s="9">
        <f t="shared" si="15"/>
        <v>0</v>
      </c>
      <c r="S28" s="9">
        <f t="shared" si="15"/>
        <v>1</v>
      </c>
      <c r="T28" s="10">
        <f t="shared" si="15"/>
        <v>3</v>
      </c>
      <c r="U28" s="9">
        <f t="shared" si="15"/>
        <v>1</v>
      </c>
      <c r="V28" s="9">
        <f t="shared" si="15"/>
        <v>4</v>
      </c>
      <c r="W28" s="10">
        <f t="shared" si="15"/>
        <v>5</v>
      </c>
      <c r="X28" s="9">
        <f t="shared" si="15"/>
        <v>2</v>
      </c>
      <c r="Y28" s="9">
        <f t="shared" si="15"/>
        <v>7</v>
      </c>
      <c r="Z28" s="56">
        <f>SUBTOTAL(9,Z21:Z27)</f>
        <v>113</v>
      </c>
      <c r="AA28" s="56">
        <f t="shared" si="15"/>
        <v>79</v>
      </c>
      <c r="AB28" s="57">
        <f t="shared" si="15"/>
        <v>192</v>
      </c>
    </row>
    <row r="29" spans="1:28" ht="13.5" thickBot="1" x14ac:dyDescent="0.25">
      <c r="A29" s="49"/>
      <c r="B29" s="58"/>
      <c r="C29" s="59"/>
      <c r="D29" s="60"/>
      <c r="E29" s="61"/>
      <c r="F29" s="61"/>
      <c r="G29" s="61"/>
      <c r="H29" s="58"/>
      <c r="I29" s="59"/>
      <c r="J29" s="60"/>
      <c r="K29" s="58"/>
      <c r="L29" s="61"/>
      <c r="M29" s="61"/>
      <c r="N29" s="58"/>
      <c r="O29" s="61"/>
      <c r="P29" s="61"/>
      <c r="Q29" s="58"/>
      <c r="R29" s="59"/>
      <c r="S29" s="60"/>
      <c r="T29" s="61"/>
      <c r="U29" s="61"/>
      <c r="V29" s="61"/>
      <c r="W29" s="58"/>
      <c r="X29" s="59"/>
      <c r="Y29" s="60"/>
      <c r="Z29" s="64"/>
      <c r="AA29" s="64"/>
      <c r="AB29" s="63"/>
    </row>
    <row r="30" spans="1:28" s="1" customFormat="1" ht="13.5" thickBot="1" x14ac:dyDescent="0.25">
      <c r="A30" s="55" t="s">
        <v>57</v>
      </c>
      <c r="B30" s="65">
        <v>7</v>
      </c>
      <c r="C30" s="55">
        <v>3</v>
      </c>
      <c r="D30" s="11">
        <v>10</v>
      </c>
      <c r="E30" s="55">
        <v>1</v>
      </c>
      <c r="F30" s="55"/>
      <c r="G30" s="9">
        <v>1</v>
      </c>
      <c r="H30" s="65"/>
      <c r="I30" s="55"/>
      <c r="J30" s="11"/>
      <c r="K30" s="65"/>
      <c r="L30" s="55"/>
      <c r="M30" s="9"/>
      <c r="N30" s="65"/>
      <c r="O30" s="55">
        <v>1</v>
      </c>
      <c r="P30" s="9">
        <v>1</v>
      </c>
      <c r="Q30" s="65"/>
      <c r="R30" s="55"/>
      <c r="S30" s="11"/>
      <c r="T30" s="55"/>
      <c r="U30" s="55"/>
      <c r="V30" s="9"/>
      <c r="W30" s="65"/>
      <c r="X30" s="55"/>
      <c r="Y30" s="11"/>
      <c r="Z30" s="56">
        <f>B30+E30+H30+K30+N30+Q30+T30+W30</f>
        <v>8</v>
      </c>
      <c r="AA30" s="56">
        <f>C30+F30+I30+L30+O30+R30+U30+X30</f>
        <v>4</v>
      </c>
      <c r="AB30" s="66">
        <f>D30+G30+J30+M30+P30+S30+V30+Y30</f>
        <v>12</v>
      </c>
    </row>
    <row r="31" spans="1:28" x14ac:dyDescent="0.2">
      <c r="A31" s="49"/>
      <c r="B31" s="58"/>
      <c r="C31" s="59"/>
      <c r="D31" s="60"/>
      <c r="E31" s="61"/>
      <c r="F31" s="61"/>
      <c r="G31" s="67"/>
      <c r="H31" s="59"/>
      <c r="I31" s="59"/>
      <c r="J31" s="59"/>
      <c r="K31" s="58"/>
      <c r="L31" s="61"/>
      <c r="M31" s="67"/>
      <c r="N31" s="58"/>
      <c r="O31" s="61"/>
      <c r="P31" s="67"/>
      <c r="Q31" s="59"/>
      <c r="R31" s="59"/>
      <c r="S31" s="67"/>
      <c r="T31" s="61"/>
      <c r="U31" s="61"/>
      <c r="V31" s="67"/>
      <c r="W31" s="59"/>
      <c r="X31" s="59"/>
      <c r="Y31" s="60"/>
      <c r="Z31" s="64"/>
      <c r="AA31" s="64"/>
      <c r="AB31" s="68"/>
    </row>
    <row r="32" spans="1:28" s="1" customFormat="1" x14ac:dyDescent="0.2">
      <c r="A32" s="43" t="s">
        <v>58</v>
      </c>
      <c r="B32" s="44">
        <v>3</v>
      </c>
      <c r="C32" s="45">
        <v>2</v>
      </c>
      <c r="D32" s="12">
        <v>5</v>
      </c>
      <c r="E32" s="44">
        <v>1</v>
      </c>
      <c r="F32" s="45"/>
      <c r="G32" s="12">
        <v>1</v>
      </c>
      <c r="H32" s="43"/>
      <c r="I32" s="43"/>
      <c r="J32" s="46"/>
      <c r="K32" s="44"/>
      <c r="L32" s="45"/>
      <c r="M32" s="12"/>
      <c r="N32" s="44"/>
      <c r="O32" s="45"/>
      <c r="P32" s="12"/>
      <c r="Q32" s="43"/>
      <c r="R32" s="43"/>
      <c r="S32" s="46"/>
      <c r="T32" s="44"/>
      <c r="U32" s="45"/>
      <c r="V32" s="12"/>
      <c r="W32" s="43"/>
      <c r="X32" s="43"/>
      <c r="Y32" s="12"/>
      <c r="Z32" s="69">
        <f t="shared" ref="Z32:Z35" si="16">B32+E32+H32+K32+N32+Q32+T32+W32</f>
        <v>4</v>
      </c>
      <c r="AA32" s="47">
        <f t="shared" ref="AA32:AA35" si="17">C32+F32+I32+L32+O32+R32+U32+X32</f>
        <v>2</v>
      </c>
      <c r="AB32" s="48">
        <f t="shared" ref="AB32:AB35" si="18">D32+G32+J32+M32+P32+S32+V32+Y32</f>
        <v>6</v>
      </c>
    </row>
    <row r="33" spans="1:28" s="1" customFormat="1" x14ac:dyDescent="0.2">
      <c r="A33" s="43" t="s">
        <v>158</v>
      </c>
      <c r="B33" s="44"/>
      <c r="C33" s="45"/>
      <c r="D33" s="12"/>
      <c r="E33" s="44"/>
      <c r="F33" s="45"/>
      <c r="G33" s="12"/>
      <c r="H33" s="43"/>
      <c r="I33" s="43"/>
      <c r="J33" s="46"/>
      <c r="K33" s="44"/>
      <c r="L33" s="45"/>
      <c r="M33" s="12"/>
      <c r="N33" s="44"/>
      <c r="O33" s="45"/>
      <c r="P33" s="12"/>
      <c r="Q33" s="43"/>
      <c r="R33" s="43"/>
      <c r="S33" s="46"/>
      <c r="T33" s="44"/>
      <c r="U33" s="45"/>
      <c r="V33" s="12"/>
      <c r="W33" s="43"/>
      <c r="X33" s="43"/>
      <c r="Y33" s="12"/>
      <c r="Z33" s="156">
        <f t="shared" si="16"/>
        <v>0</v>
      </c>
      <c r="AA33" s="157">
        <f t="shared" si="17"/>
        <v>0</v>
      </c>
      <c r="AB33" s="158">
        <f t="shared" si="18"/>
        <v>0</v>
      </c>
    </row>
    <row r="34" spans="1:28" s="1" customFormat="1" x14ac:dyDescent="0.2">
      <c r="A34" s="43" t="s">
        <v>59</v>
      </c>
      <c r="B34" s="44">
        <v>11</v>
      </c>
      <c r="C34" s="45">
        <v>13</v>
      </c>
      <c r="D34" s="12">
        <v>24</v>
      </c>
      <c r="E34" s="44"/>
      <c r="F34" s="45"/>
      <c r="G34" s="12"/>
      <c r="H34" s="44"/>
      <c r="I34" s="45"/>
      <c r="J34" s="12"/>
      <c r="K34" s="44">
        <v>1</v>
      </c>
      <c r="L34" s="45">
        <v>2</v>
      </c>
      <c r="M34" s="12">
        <v>3</v>
      </c>
      <c r="N34" s="44">
        <v>1</v>
      </c>
      <c r="O34" s="45"/>
      <c r="P34" s="12">
        <v>1</v>
      </c>
      <c r="Q34" s="44"/>
      <c r="R34" s="45"/>
      <c r="S34" s="12"/>
      <c r="T34" s="44"/>
      <c r="U34" s="45"/>
      <c r="V34" s="12"/>
      <c r="W34" s="44"/>
      <c r="X34" s="45">
        <v>1</v>
      </c>
      <c r="Y34" s="12">
        <v>1</v>
      </c>
      <c r="Z34" s="70">
        <f t="shared" si="16"/>
        <v>13</v>
      </c>
      <c r="AA34" s="47">
        <f t="shared" si="17"/>
        <v>16</v>
      </c>
      <c r="AB34" s="48">
        <f t="shared" si="18"/>
        <v>29</v>
      </c>
    </row>
    <row r="35" spans="1:28" s="1" customFormat="1" ht="13.5" thickBot="1" x14ac:dyDescent="0.25">
      <c r="A35" s="43" t="s">
        <v>60</v>
      </c>
      <c r="B35" s="44">
        <v>2</v>
      </c>
      <c r="C35" s="45"/>
      <c r="D35" s="12">
        <v>2</v>
      </c>
      <c r="E35" s="44"/>
      <c r="F35" s="45"/>
      <c r="G35" s="12"/>
      <c r="H35" s="44"/>
      <c r="I35" s="45"/>
      <c r="J35" s="12"/>
      <c r="K35" s="44"/>
      <c r="L35" s="45"/>
      <c r="M35" s="12"/>
      <c r="N35" s="44"/>
      <c r="O35" s="45"/>
      <c r="P35" s="12"/>
      <c r="Q35" s="44"/>
      <c r="R35" s="45"/>
      <c r="S35" s="12"/>
      <c r="T35" s="44"/>
      <c r="U35" s="45"/>
      <c r="V35" s="12"/>
      <c r="W35" s="44"/>
      <c r="X35" s="45"/>
      <c r="Y35" s="12"/>
      <c r="Z35" s="70">
        <f t="shared" si="16"/>
        <v>2</v>
      </c>
      <c r="AA35" s="47">
        <f t="shared" si="17"/>
        <v>0</v>
      </c>
      <c r="AB35" s="48">
        <f t="shared" si="18"/>
        <v>2</v>
      </c>
    </row>
    <row r="36" spans="1:28" s="1" customFormat="1" ht="13.5" thickBot="1" x14ac:dyDescent="0.25">
      <c r="A36" s="65" t="s">
        <v>27</v>
      </c>
      <c r="B36" s="10">
        <f>SUBTOTAL(9,B32:B35)</f>
        <v>16</v>
      </c>
      <c r="C36" s="9">
        <f>SUBTOTAL(9,C32:C35)</f>
        <v>15</v>
      </c>
      <c r="D36" s="11">
        <f t="shared" ref="D36:AB36" si="19">SUBTOTAL(9,D32:D35)</f>
        <v>31</v>
      </c>
      <c r="E36" s="10">
        <f t="shared" si="19"/>
        <v>1</v>
      </c>
      <c r="F36" s="9">
        <f t="shared" si="19"/>
        <v>0</v>
      </c>
      <c r="G36" s="11">
        <f t="shared" si="19"/>
        <v>1</v>
      </c>
      <c r="H36" s="10">
        <f t="shared" si="19"/>
        <v>0</v>
      </c>
      <c r="I36" s="9">
        <f t="shared" si="19"/>
        <v>0</v>
      </c>
      <c r="J36" s="11">
        <f t="shared" si="19"/>
        <v>0</v>
      </c>
      <c r="K36" s="10">
        <f t="shared" si="19"/>
        <v>1</v>
      </c>
      <c r="L36" s="9">
        <f t="shared" si="19"/>
        <v>2</v>
      </c>
      <c r="M36" s="11">
        <f t="shared" si="19"/>
        <v>3</v>
      </c>
      <c r="N36" s="10">
        <f t="shared" si="19"/>
        <v>1</v>
      </c>
      <c r="O36" s="9">
        <f t="shared" si="19"/>
        <v>0</v>
      </c>
      <c r="P36" s="11">
        <f t="shared" si="19"/>
        <v>1</v>
      </c>
      <c r="Q36" s="10">
        <f t="shared" si="19"/>
        <v>0</v>
      </c>
      <c r="R36" s="9">
        <f t="shared" si="19"/>
        <v>0</v>
      </c>
      <c r="S36" s="11">
        <f t="shared" si="19"/>
        <v>0</v>
      </c>
      <c r="T36" s="10">
        <f t="shared" si="19"/>
        <v>0</v>
      </c>
      <c r="U36" s="9">
        <f t="shared" si="19"/>
        <v>0</v>
      </c>
      <c r="V36" s="11">
        <f t="shared" si="19"/>
        <v>0</v>
      </c>
      <c r="W36" s="10">
        <f t="shared" si="19"/>
        <v>0</v>
      </c>
      <c r="X36" s="9">
        <f t="shared" si="19"/>
        <v>1</v>
      </c>
      <c r="Y36" s="11">
        <f t="shared" si="19"/>
        <v>1</v>
      </c>
      <c r="Z36" s="10">
        <f>SUBTOTAL(9,Z32:Z35)</f>
        <v>19</v>
      </c>
      <c r="AA36" s="9">
        <f t="shared" si="19"/>
        <v>18</v>
      </c>
      <c r="AB36" s="11">
        <f t="shared" si="19"/>
        <v>37</v>
      </c>
    </row>
    <row r="37" spans="1:28" x14ac:dyDescent="0.2">
      <c r="A37" s="43"/>
      <c r="B37" s="58"/>
      <c r="C37" s="59"/>
      <c r="D37" s="60"/>
      <c r="E37" s="61"/>
      <c r="F37" s="61"/>
      <c r="G37" s="61"/>
      <c r="H37" s="58"/>
      <c r="I37" s="59"/>
      <c r="J37" s="60"/>
      <c r="K37" s="58"/>
      <c r="L37" s="61"/>
      <c r="M37" s="61"/>
      <c r="N37" s="58"/>
      <c r="O37" s="61"/>
      <c r="P37" s="61"/>
      <c r="Q37" s="58"/>
      <c r="R37" s="59"/>
      <c r="S37" s="60"/>
      <c r="T37" s="61"/>
      <c r="U37" s="61"/>
      <c r="V37" s="61"/>
      <c r="W37" s="58"/>
      <c r="X37" s="59"/>
      <c r="Y37" s="60"/>
      <c r="Z37" s="64"/>
      <c r="AA37" s="64"/>
      <c r="AB37" s="63"/>
    </row>
    <row r="38" spans="1:28" s="1" customFormat="1" x14ac:dyDescent="0.2">
      <c r="A38" s="43" t="s">
        <v>61</v>
      </c>
      <c r="B38" s="44">
        <v>30</v>
      </c>
      <c r="C38" s="45">
        <v>10</v>
      </c>
      <c r="D38" s="12">
        <v>40</v>
      </c>
      <c r="E38" s="43"/>
      <c r="F38" s="43"/>
      <c r="G38" s="46"/>
      <c r="H38" s="44">
        <v>1</v>
      </c>
      <c r="I38" s="45">
        <v>1</v>
      </c>
      <c r="J38" s="12">
        <v>2</v>
      </c>
      <c r="K38" s="44">
        <v>1</v>
      </c>
      <c r="L38" s="43"/>
      <c r="M38" s="12">
        <v>1</v>
      </c>
      <c r="N38" s="44">
        <v>3</v>
      </c>
      <c r="O38" s="43"/>
      <c r="P38" s="12">
        <v>3</v>
      </c>
      <c r="Q38" s="44"/>
      <c r="R38" s="45"/>
      <c r="S38" s="12"/>
      <c r="T38" s="43"/>
      <c r="U38" s="43"/>
      <c r="V38" s="46"/>
      <c r="W38" s="44">
        <v>1</v>
      </c>
      <c r="X38" s="45">
        <v>1</v>
      </c>
      <c r="Y38" s="12">
        <v>2</v>
      </c>
      <c r="Z38" s="69">
        <f>B38+E38+H38+K38+N38+Q38+T38+W38</f>
        <v>36</v>
      </c>
      <c r="AA38" s="69">
        <f t="shared" ref="AA38:AB38" si="20">C38+F38+I38+L38+O38+R38+U38+X38</f>
        <v>12</v>
      </c>
      <c r="AB38" s="48">
        <f t="shared" si="20"/>
        <v>48</v>
      </c>
    </row>
    <row r="39" spans="1:28" s="1" customFormat="1" x14ac:dyDescent="0.2">
      <c r="A39" s="43" t="s">
        <v>159</v>
      </c>
      <c r="B39" s="44"/>
      <c r="C39" s="45"/>
      <c r="D39" s="12"/>
      <c r="E39" s="43"/>
      <c r="F39" s="43"/>
      <c r="G39" s="46"/>
      <c r="H39" s="44"/>
      <c r="I39" s="45"/>
      <c r="J39" s="12"/>
      <c r="K39" s="44"/>
      <c r="L39" s="43"/>
      <c r="M39" s="71"/>
      <c r="N39" s="44"/>
      <c r="O39" s="43"/>
      <c r="P39" s="71"/>
      <c r="Q39" s="44"/>
      <c r="R39" s="45"/>
      <c r="S39" s="12"/>
      <c r="T39" s="43"/>
      <c r="U39" s="43"/>
      <c r="V39" s="46"/>
      <c r="W39" s="44"/>
      <c r="X39" s="45"/>
      <c r="Y39" s="12"/>
      <c r="Z39" s="156">
        <f t="shared" ref="Z39:Z43" si="21">B39+E39+H39+K39+N39+Q39+T39+W39</f>
        <v>0</v>
      </c>
      <c r="AA39" s="156">
        <f t="shared" ref="AA39:AA43" si="22">C39+F39+I39+L39+O39+R39+U39+X39</f>
        <v>0</v>
      </c>
      <c r="AB39" s="158">
        <f t="shared" ref="AB39:AB43" si="23">D39+G39+J39+M39+P39+S39+V39+Y39</f>
        <v>0</v>
      </c>
    </row>
    <row r="40" spans="1:28" s="1" customFormat="1" x14ac:dyDescent="0.2">
      <c r="A40" s="43" t="s">
        <v>62</v>
      </c>
      <c r="B40" s="44">
        <v>9</v>
      </c>
      <c r="C40" s="45">
        <v>7</v>
      </c>
      <c r="D40" s="12">
        <v>16</v>
      </c>
      <c r="E40" s="43"/>
      <c r="F40" s="43"/>
      <c r="G40" s="46"/>
      <c r="H40" s="44"/>
      <c r="I40" s="45"/>
      <c r="J40" s="12"/>
      <c r="K40" s="44">
        <v>1</v>
      </c>
      <c r="L40" s="43"/>
      <c r="M40" s="46">
        <v>1</v>
      </c>
      <c r="N40" s="44"/>
      <c r="O40" s="43">
        <v>1</v>
      </c>
      <c r="P40" s="46">
        <v>1</v>
      </c>
      <c r="Q40" s="44"/>
      <c r="R40" s="45"/>
      <c r="S40" s="12"/>
      <c r="T40" s="43"/>
      <c r="U40" s="43"/>
      <c r="V40" s="46"/>
      <c r="W40" s="44">
        <v>3</v>
      </c>
      <c r="X40" s="45"/>
      <c r="Y40" s="12">
        <v>3</v>
      </c>
      <c r="Z40" s="69">
        <f t="shared" si="21"/>
        <v>13</v>
      </c>
      <c r="AA40" s="69">
        <f t="shared" si="22"/>
        <v>8</v>
      </c>
      <c r="AB40" s="48">
        <f t="shared" si="23"/>
        <v>21</v>
      </c>
    </row>
    <row r="41" spans="1:28" s="1" customFormat="1" x14ac:dyDescent="0.2">
      <c r="A41" s="43" t="s">
        <v>171</v>
      </c>
      <c r="B41" s="44">
        <v>1</v>
      </c>
      <c r="C41" s="45"/>
      <c r="D41" s="12">
        <v>1</v>
      </c>
      <c r="E41" s="43"/>
      <c r="F41" s="43"/>
      <c r="G41" s="46"/>
      <c r="H41" s="44"/>
      <c r="I41" s="45"/>
      <c r="J41" s="12"/>
      <c r="K41" s="44"/>
      <c r="L41" s="43"/>
      <c r="M41" s="46"/>
      <c r="N41" s="44"/>
      <c r="O41" s="43"/>
      <c r="P41" s="46"/>
      <c r="Q41" s="44"/>
      <c r="R41" s="45"/>
      <c r="S41" s="12"/>
      <c r="T41" s="43"/>
      <c r="U41" s="43"/>
      <c r="V41" s="46"/>
      <c r="W41" s="44"/>
      <c r="X41" s="45"/>
      <c r="Y41" s="12"/>
      <c r="Z41" s="69">
        <f t="shared" ref="Z41:Z44" si="24">B41+E41+H41+K41+N41+Q41+T41+W41</f>
        <v>1</v>
      </c>
      <c r="AA41" s="69">
        <f t="shared" ref="AA41:AA44" si="25">C41+F41+I41+L41+O41+R41+U41+X41</f>
        <v>0</v>
      </c>
      <c r="AB41" s="48">
        <f t="shared" ref="AB41:AB44" si="26">D41+G41+J41+M41+P41+S41+V41+Y41</f>
        <v>1</v>
      </c>
    </row>
    <row r="42" spans="1:28" s="1" customFormat="1" x14ac:dyDescent="0.2">
      <c r="A42" s="43" t="s">
        <v>151</v>
      </c>
      <c r="B42" s="44">
        <v>9</v>
      </c>
      <c r="C42" s="45"/>
      <c r="D42" s="12">
        <v>9</v>
      </c>
      <c r="E42" s="43"/>
      <c r="F42" s="43"/>
      <c r="G42" s="46"/>
      <c r="H42" s="44"/>
      <c r="I42" s="45"/>
      <c r="J42" s="12"/>
      <c r="K42" s="44"/>
      <c r="L42" s="43"/>
      <c r="M42" s="46"/>
      <c r="N42" s="44"/>
      <c r="O42" s="43">
        <v>1</v>
      </c>
      <c r="P42" s="46">
        <v>1</v>
      </c>
      <c r="Q42" s="44"/>
      <c r="R42" s="45"/>
      <c r="S42" s="12"/>
      <c r="T42" s="43"/>
      <c r="U42" s="43"/>
      <c r="V42" s="46"/>
      <c r="W42" s="44"/>
      <c r="X42" s="45"/>
      <c r="Y42" s="12"/>
      <c r="Z42" s="69">
        <f t="shared" si="24"/>
        <v>9</v>
      </c>
      <c r="AA42" s="69">
        <f t="shared" si="25"/>
        <v>1</v>
      </c>
      <c r="AB42" s="48">
        <f t="shared" si="26"/>
        <v>10</v>
      </c>
    </row>
    <row r="43" spans="1:28" s="1" customFormat="1" x14ac:dyDescent="0.2">
      <c r="A43" s="43" t="s">
        <v>63</v>
      </c>
      <c r="B43" s="44">
        <v>4</v>
      </c>
      <c r="C43" s="45">
        <v>8</v>
      </c>
      <c r="D43" s="12">
        <v>12</v>
      </c>
      <c r="E43" s="43"/>
      <c r="F43" s="43">
        <v>2</v>
      </c>
      <c r="G43" s="46">
        <v>2</v>
      </c>
      <c r="H43" s="44"/>
      <c r="I43" s="45"/>
      <c r="J43" s="12"/>
      <c r="K43" s="44">
        <v>1</v>
      </c>
      <c r="L43" s="43"/>
      <c r="M43" s="46">
        <v>1</v>
      </c>
      <c r="N43" s="44"/>
      <c r="O43" s="43">
        <v>1</v>
      </c>
      <c r="P43" s="46">
        <v>1</v>
      </c>
      <c r="Q43" s="44"/>
      <c r="R43" s="45"/>
      <c r="S43" s="12"/>
      <c r="T43" s="43"/>
      <c r="U43" s="43"/>
      <c r="V43" s="46"/>
      <c r="W43" s="44">
        <v>1</v>
      </c>
      <c r="X43" s="45"/>
      <c r="Y43" s="12">
        <v>1</v>
      </c>
      <c r="Z43" s="69">
        <f t="shared" si="24"/>
        <v>6</v>
      </c>
      <c r="AA43" s="69">
        <f t="shared" si="25"/>
        <v>11</v>
      </c>
      <c r="AB43" s="48">
        <f t="shared" si="26"/>
        <v>17</v>
      </c>
    </row>
    <row r="44" spans="1:28" s="1" customFormat="1" ht="13.5" thickBot="1" x14ac:dyDescent="0.25">
      <c r="A44" s="43" t="s">
        <v>172</v>
      </c>
      <c r="B44" s="44">
        <v>1</v>
      </c>
      <c r="C44" s="45">
        <v>1</v>
      </c>
      <c r="D44" s="12">
        <v>2</v>
      </c>
      <c r="E44" s="43"/>
      <c r="F44" s="43"/>
      <c r="G44" s="46"/>
      <c r="H44" s="44">
        <v>1</v>
      </c>
      <c r="I44" s="45"/>
      <c r="J44" s="12">
        <v>1</v>
      </c>
      <c r="K44" s="44"/>
      <c r="L44" s="43"/>
      <c r="M44" s="46"/>
      <c r="N44" s="44"/>
      <c r="O44" s="43"/>
      <c r="P44" s="46"/>
      <c r="Q44" s="44"/>
      <c r="R44" s="45"/>
      <c r="S44" s="12"/>
      <c r="T44" s="43"/>
      <c r="U44" s="43"/>
      <c r="V44" s="46"/>
      <c r="W44" s="44">
        <v>1</v>
      </c>
      <c r="X44" s="45"/>
      <c r="Y44" s="12">
        <v>1</v>
      </c>
      <c r="Z44" s="69">
        <f t="shared" si="24"/>
        <v>3</v>
      </c>
      <c r="AA44" s="69">
        <f t="shared" si="25"/>
        <v>1</v>
      </c>
      <c r="AB44" s="48">
        <f t="shared" si="26"/>
        <v>4</v>
      </c>
    </row>
    <row r="45" spans="1:28" s="1" customFormat="1" ht="13.5" thickBot="1" x14ac:dyDescent="0.25">
      <c r="A45" s="65" t="s">
        <v>26</v>
      </c>
      <c r="B45" s="10">
        <f>SUBTOTAL(9,B38:B44)</f>
        <v>54</v>
      </c>
      <c r="C45" s="9">
        <f t="shared" ref="C45:AB45" si="27">SUBTOTAL(9,C38:C44)</f>
        <v>26</v>
      </c>
      <c r="D45" s="11">
        <f t="shared" si="27"/>
        <v>80</v>
      </c>
      <c r="E45" s="10">
        <f t="shared" si="27"/>
        <v>0</v>
      </c>
      <c r="F45" s="9">
        <f t="shared" si="27"/>
        <v>2</v>
      </c>
      <c r="G45" s="11">
        <f t="shared" si="27"/>
        <v>2</v>
      </c>
      <c r="H45" s="10">
        <f t="shared" si="27"/>
        <v>2</v>
      </c>
      <c r="I45" s="9">
        <f t="shared" si="27"/>
        <v>1</v>
      </c>
      <c r="J45" s="11">
        <f t="shared" si="27"/>
        <v>3</v>
      </c>
      <c r="K45" s="10">
        <f t="shared" si="27"/>
        <v>3</v>
      </c>
      <c r="L45" s="9">
        <f t="shared" si="27"/>
        <v>0</v>
      </c>
      <c r="M45" s="11">
        <f t="shared" si="27"/>
        <v>3</v>
      </c>
      <c r="N45" s="10">
        <f t="shared" si="27"/>
        <v>3</v>
      </c>
      <c r="O45" s="9">
        <f t="shared" si="27"/>
        <v>3</v>
      </c>
      <c r="P45" s="11">
        <f t="shared" si="27"/>
        <v>6</v>
      </c>
      <c r="Q45" s="10">
        <f t="shared" si="27"/>
        <v>0</v>
      </c>
      <c r="R45" s="9">
        <f t="shared" si="27"/>
        <v>0</v>
      </c>
      <c r="S45" s="11">
        <f t="shared" si="27"/>
        <v>0</v>
      </c>
      <c r="T45" s="10">
        <f t="shared" si="27"/>
        <v>0</v>
      </c>
      <c r="U45" s="9">
        <f t="shared" si="27"/>
        <v>0</v>
      </c>
      <c r="V45" s="11">
        <f t="shared" si="27"/>
        <v>0</v>
      </c>
      <c r="W45" s="10">
        <f t="shared" si="27"/>
        <v>6</v>
      </c>
      <c r="X45" s="9">
        <f t="shared" si="27"/>
        <v>1</v>
      </c>
      <c r="Y45" s="11">
        <f t="shared" si="27"/>
        <v>7</v>
      </c>
      <c r="Z45" s="72">
        <f>SUBTOTAL(9,Z38:Z44)</f>
        <v>68</v>
      </c>
      <c r="AA45" s="56">
        <f t="shared" si="27"/>
        <v>33</v>
      </c>
      <c r="AB45" s="57">
        <f t="shared" si="27"/>
        <v>101</v>
      </c>
    </row>
    <row r="46" spans="1:28" x14ac:dyDescent="0.2">
      <c r="A46" s="43"/>
      <c r="B46" s="58"/>
      <c r="C46" s="59"/>
      <c r="D46" s="60"/>
      <c r="E46" s="61"/>
      <c r="F46" s="61"/>
      <c r="G46" s="61"/>
      <c r="H46" s="58"/>
      <c r="I46" s="59"/>
      <c r="J46" s="60"/>
      <c r="K46" s="58"/>
      <c r="L46" s="61"/>
      <c r="M46" s="61"/>
      <c r="N46" s="58"/>
      <c r="O46" s="61"/>
      <c r="P46" s="61"/>
      <c r="Q46" s="58"/>
      <c r="R46" s="59"/>
      <c r="S46" s="60"/>
      <c r="T46" s="61"/>
      <c r="U46" s="61"/>
      <c r="V46" s="61"/>
      <c r="W46" s="58"/>
      <c r="X46" s="59"/>
      <c r="Y46" s="60"/>
      <c r="Z46" s="64"/>
      <c r="AA46" s="64"/>
      <c r="AB46" s="63"/>
    </row>
    <row r="47" spans="1:28" s="1" customFormat="1" x14ac:dyDescent="0.2">
      <c r="A47" s="43" t="s">
        <v>64</v>
      </c>
      <c r="B47" s="44">
        <v>8</v>
      </c>
      <c r="C47" s="45">
        <v>14</v>
      </c>
      <c r="D47" s="12">
        <v>22</v>
      </c>
      <c r="E47" s="43"/>
      <c r="F47" s="43"/>
      <c r="G47" s="46"/>
      <c r="H47" s="44"/>
      <c r="I47" s="45"/>
      <c r="J47" s="12"/>
      <c r="K47" s="44"/>
      <c r="L47" s="43"/>
      <c r="M47" s="46"/>
      <c r="N47" s="44"/>
      <c r="O47" s="43">
        <v>1</v>
      </c>
      <c r="P47" s="46">
        <v>1</v>
      </c>
      <c r="Q47" s="44"/>
      <c r="R47" s="45"/>
      <c r="S47" s="12"/>
      <c r="T47" s="43"/>
      <c r="U47" s="43">
        <v>1</v>
      </c>
      <c r="V47" s="46">
        <v>1</v>
      </c>
      <c r="W47" s="44"/>
      <c r="X47" s="45">
        <v>1</v>
      </c>
      <c r="Y47" s="12">
        <v>1</v>
      </c>
      <c r="Z47" s="69">
        <f t="shared" ref="Z47:Z49" si="28">B47+E47+H47+K47+N47+Q47+T47+W47</f>
        <v>8</v>
      </c>
      <c r="AA47" s="69">
        <f t="shared" ref="AA47:AA49" si="29">C47+F47+I47+L47+O47+R47+U47+X47</f>
        <v>17</v>
      </c>
      <c r="AB47" s="48">
        <f t="shared" ref="AB47:AB49" si="30">D47+G47+J47+M47+P47+S47+V47+Y47</f>
        <v>25</v>
      </c>
    </row>
    <row r="48" spans="1:28" s="1" customFormat="1" x14ac:dyDescent="0.2">
      <c r="A48" s="43" t="s">
        <v>173</v>
      </c>
      <c r="B48" s="44">
        <v>1</v>
      </c>
      <c r="C48" s="45"/>
      <c r="D48" s="12">
        <v>1</v>
      </c>
      <c r="E48" s="43"/>
      <c r="F48" s="43"/>
      <c r="G48" s="46"/>
      <c r="H48" s="44"/>
      <c r="I48" s="45"/>
      <c r="J48" s="12"/>
      <c r="K48" s="44"/>
      <c r="L48" s="43"/>
      <c r="M48" s="46"/>
      <c r="N48" s="44"/>
      <c r="O48" s="43"/>
      <c r="P48" s="46"/>
      <c r="Q48" s="44"/>
      <c r="R48" s="45"/>
      <c r="S48" s="12"/>
      <c r="T48" s="43"/>
      <c r="U48" s="43"/>
      <c r="V48" s="46"/>
      <c r="W48" s="44"/>
      <c r="X48" s="45"/>
      <c r="Y48" s="12"/>
      <c r="Z48" s="69">
        <f t="shared" ref="Z48" si="31">B48+E48+H48+K48+N48+Q48+T48+W48</f>
        <v>1</v>
      </c>
      <c r="AA48" s="69">
        <f t="shared" ref="AA48" si="32">C48+F48+I48+L48+O48+R48+U48+X48</f>
        <v>0</v>
      </c>
      <c r="AB48" s="48">
        <f t="shared" ref="AB48" si="33">D48+G48+J48+M48+P48+S48+V48+Y48</f>
        <v>1</v>
      </c>
    </row>
    <row r="49" spans="1:28" ht="13.5" thickBot="1" x14ac:dyDescent="0.25">
      <c r="A49" s="43" t="s">
        <v>152</v>
      </c>
      <c r="B49" s="44">
        <v>3</v>
      </c>
      <c r="C49" s="45">
        <v>5</v>
      </c>
      <c r="D49" s="12">
        <v>8</v>
      </c>
      <c r="E49" s="43"/>
      <c r="F49" s="43"/>
      <c r="G49" s="46"/>
      <c r="H49" s="44"/>
      <c r="I49" s="45">
        <v>1</v>
      </c>
      <c r="J49" s="12">
        <v>1</v>
      </c>
      <c r="K49" s="44"/>
      <c r="L49" s="43"/>
      <c r="M49" s="46"/>
      <c r="N49" s="44"/>
      <c r="O49" s="43"/>
      <c r="P49" s="46"/>
      <c r="Q49" s="44"/>
      <c r="R49" s="45"/>
      <c r="S49" s="12"/>
      <c r="T49" s="43"/>
      <c r="U49" s="43"/>
      <c r="V49" s="46"/>
      <c r="W49" s="44"/>
      <c r="X49" s="45">
        <v>1</v>
      </c>
      <c r="Y49" s="12">
        <v>1</v>
      </c>
      <c r="Z49" s="69">
        <f t="shared" si="28"/>
        <v>3</v>
      </c>
      <c r="AA49" s="69">
        <f t="shared" si="29"/>
        <v>7</v>
      </c>
      <c r="AB49" s="48">
        <f t="shared" si="30"/>
        <v>10</v>
      </c>
    </row>
    <row r="50" spans="1:28" ht="13.5" thickBot="1" x14ac:dyDescent="0.25">
      <c r="A50" s="65" t="s">
        <v>45</v>
      </c>
      <c r="B50" s="10">
        <f>SUBTOTAL(9,B47:B49)</f>
        <v>12</v>
      </c>
      <c r="C50" s="9">
        <f>SUBTOTAL(9,C47:C49)</f>
        <v>19</v>
      </c>
      <c r="D50" s="11">
        <f t="shared" ref="D50:AB50" si="34">SUBTOTAL(9,D47:D49)</f>
        <v>31</v>
      </c>
      <c r="E50" s="10">
        <f t="shared" si="34"/>
        <v>0</v>
      </c>
      <c r="F50" s="9">
        <f t="shared" si="34"/>
        <v>0</v>
      </c>
      <c r="G50" s="11">
        <f t="shared" si="34"/>
        <v>0</v>
      </c>
      <c r="H50" s="10">
        <f t="shared" si="34"/>
        <v>0</v>
      </c>
      <c r="I50" s="9">
        <f t="shared" si="34"/>
        <v>1</v>
      </c>
      <c r="J50" s="11">
        <f t="shared" si="34"/>
        <v>1</v>
      </c>
      <c r="K50" s="10">
        <f t="shared" si="34"/>
        <v>0</v>
      </c>
      <c r="L50" s="9">
        <f t="shared" si="34"/>
        <v>0</v>
      </c>
      <c r="M50" s="11">
        <f t="shared" si="34"/>
        <v>0</v>
      </c>
      <c r="N50" s="10">
        <f t="shared" si="34"/>
        <v>0</v>
      </c>
      <c r="O50" s="9">
        <f t="shared" si="34"/>
        <v>1</v>
      </c>
      <c r="P50" s="11">
        <f t="shared" si="34"/>
        <v>1</v>
      </c>
      <c r="Q50" s="10">
        <f t="shared" si="34"/>
        <v>0</v>
      </c>
      <c r="R50" s="9">
        <f t="shared" si="34"/>
        <v>0</v>
      </c>
      <c r="S50" s="11">
        <f t="shared" si="34"/>
        <v>0</v>
      </c>
      <c r="T50" s="10">
        <f t="shared" si="34"/>
        <v>0</v>
      </c>
      <c r="U50" s="9">
        <f t="shared" si="34"/>
        <v>1</v>
      </c>
      <c r="V50" s="11">
        <f t="shared" si="34"/>
        <v>1</v>
      </c>
      <c r="W50" s="10">
        <f t="shared" si="34"/>
        <v>0</v>
      </c>
      <c r="X50" s="9">
        <f t="shared" si="34"/>
        <v>2</v>
      </c>
      <c r="Y50" s="11">
        <f t="shared" si="34"/>
        <v>2</v>
      </c>
      <c r="Z50" s="72">
        <f t="shared" si="34"/>
        <v>12</v>
      </c>
      <c r="AA50" s="56">
        <f t="shared" si="34"/>
        <v>24</v>
      </c>
      <c r="AB50" s="57">
        <f t="shared" si="34"/>
        <v>36</v>
      </c>
    </row>
    <row r="51" spans="1:28" x14ac:dyDescent="0.2">
      <c r="A51" s="50"/>
      <c r="B51" s="58"/>
      <c r="C51" s="59"/>
      <c r="D51" s="60"/>
      <c r="E51" s="59"/>
      <c r="F51" s="59"/>
      <c r="G51" s="59"/>
      <c r="H51" s="58"/>
      <c r="I51" s="59"/>
      <c r="J51" s="59"/>
      <c r="K51" s="58"/>
      <c r="L51" s="59"/>
      <c r="M51" s="59"/>
      <c r="N51" s="58"/>
      <c r="O51" s="59"/>
      <c r="P51" s="59"/>
      <c r="Q51" s="58"/>
      <c r="R51" s="59"/>
      <c r="S51" s="60"/>
      <c r="T51" s="59"/>
      <c r="U51" s="59"/>
      <c r="V51" s="59"/>
      <c r="W51" s="58"/>
      <c r="X51" s="59"/>
      <c r="Y51" s="60"/>
      <c r="Z51" s="62"/>
      <c r="AA51" s="62"/>
      <c r="AB51" s="63"/>
    </row>
    <row r="52" spans="1:28" s="1" customFormat="1" x14ac:dyDescent="0.2">
      <c r="A52" s="50" t="s">
        <v>65</v>
      </c>
      <c r="B52" s="42">
        <v>3</v>
      </c>
      <c r="C52" s="50">
        <v>1</v>
      </c>
      <c r="D52" s="51">
        <v>4</v>
      </c>
      <c r="E52" s="50"/>
      <c r="F52" s="50"/>
      <c r="G52" s="51"/>
      <c r="H52" s="42"/>
      <c r="I52" s="50"/>
      <c r="J52" s="73"/>
      <c r="K52" s="42"/>
      <c r="L52" s="50"/>
      <c r="M52" s="74"/>
      <c r="N52" s="42">
        <v>2</v>
      </c>
      <c r="O52" s="50"/>
      <c r="P52" s="74">
        <v>2</v>
      </c>
      <c r="Q52" s="42"/>
      <c r="R52" s="50"/>
      <c r="S52" s="51"/>
      <c r="T52" s="50"/>
      <c r="U52" s="50"/>
      <c r="V52" s="73"/>
      <c r="W52" s="42"/>
      <c r="X52" s="50"/>
      <c r="Y52" s="51"/>
      <c r="Z52" s="75">
        <f t="shared" ref="Z52" si="35">B52+E52+H52+K52+N52+Q52+T52+W52</f>
        <v>5</v>
      </c>
      <c r="AA52" s="76">
        <f t="shared" ref="AA52" si="36">C52+F52+I52+L52+O52+R52+U52+X52</f>
        <v>1</v>
      </c>
      <c r="AB52" s="77">
        <f t="shared" ref="AB52" si="37">D52+G52+J52+M52+P52+S52+V52+Y52</f>
        <v>6</v>
      </c>
    </row>
    <row r="53" spans="1:28" x14ac:dyDescent="0.2">
      <c r="A53" s="50"/>
      <c r="B53" s="58"/>
      <c r="C53" s="59"/>
      <c r="D53" s="60"/>
      <c r="E53" s="59"/>
      <c r="F53" s="59"/>
      <c r="G53" s="60"/>
      <c r="H53" s="59"/>
      <c r="I53" s="59"/>
      <c r="J53" s="59"/>
      <c r="K53" s="58"/>
      <c r="L53" s="59"/>
      <c r="M53" s="59"/>
      <c r="N53" s="58"/>
      <c r="O53" s="59"/>
      <c r="P53" s="59"/>
      <c r="Q53" s="58"/>
      <c r="R53" s="59"/>
      <c r="S53" s="60"/>
      <c r="T53" s="59"/>
      <c r="U53" s="59"/>
      <c r="V53" s="59"/>
      <c r="W53" s="58"/>
      <c r="X53" s="59"/>
      <c r="Y53" s="60"/>
      <c r="Z53" s="62"/>
      <c r="AA53" s="62"/>
      <c r="AB53" s="63"/>
    </row>
    <row r="54" spans="1:28" s="6" customFormat="1" x14ac:dyDescent="0.2">
      <c r="A54" s="50" t="s">
        <v>146</v>
      </c>
      <c r="B54" s="42">
        <v>2</v>
      </c>
      <c r="C54" s="50">
        <v>2</v>
      </c>
      <c r="D54" s="51">
        <v>4</v>
      </c>
      <c r="E54" s="50"/>
      <c r="F54" s="50"/>
      <c r="G54" s="51"/>
      <c r="H54" s="42"/>
      <c r="I54" s="50"/>
      <c r="J54" s="73"/>
      <c r="K54" s="42"/>
      <c r="L54" s="50"/>
      <c r="M54" s="74"/>
      <c r="N54" s="42"/>
      <c r="O54" s="50"/>
      <c r="P54" s="74"/>
      <c r="Q54" s="42"/>
      <c r="R54" s="50"/>
      <c r="S54" s="51"/>
      <c r="T54" s="50"/>
      <c r="U54" s="50"/>
      <c r="V54" s="73"/>
      <c r="W54" s="42"/>
      <c r="X54" s="50"/>
      <c r="Y54" s="51"/>
      <c r="Z54" s="75">
        <f t="shared" ref="Z54" si="38">B54+E54+H54+K54+N54+Q54+T54+W54</f>
        <v>2</v>
      </c>
      <c r="AA54" s="76">
        <f t="shared" ref="AA54" si="39">C54+F54+I54+L54+O54+R54+U54+X54</f>
        <v>2</v>
      </c>
      <c r="AB54" s="77">
        <f t="shared" ref="AB54" si="40">D54+G54+J54+M54+P54+S54+V54+Y54</f>
        <v>4</v>
      </c>
    </row>
    <row r="55" spans="1:28" x14ac:dyDescent="0.2">
      <c r="A55" s="50"/>
      <c r="B55" s="58"/>
      <c r="C55" s="59"/>
      <c r="D55" s="60"/>
      <c r="E55" s="59"/>
      <c r="F55" s="59"/>
      <c r="G55" s="60"/>
      <c r="H55" s="59"/>
      <c r="I55" s="59"/>
      <c r="J55" s="59"/>
      <c r="K55" s="58"/>
      <c r="L55" s="59"/>
      <c r="M55" s="59"/>
      <c r="N55" s="58"/>
      <c r="O55" s="59"/>
      <c r="P55" s="59"/>
      <c r="Q55" s="58"/>
      <c r="R55" s="59"/>
      <c r="S55" s="60"/>
      <c r="T55" s="59"/>
      <c r="U55" s="59"/>
      <c r="V55" s="59"/>
      <c r="W55" s="58"/>
      <c r="X55" s="59"/>
      <c r="Y55" s="60"/>
      <c r="Z55" s="62"/>
      <c r="AA55" s="62"/>
      <c r="AB55" s="63"/>
    </row>
    <row r="56" spans="1:28" s="1" customFormat="1" x14ac:dyDescent="0.2">
      <c r="A56" s="43" t="s">
        <v>66</v>
      </c>
      <c r="B56" s="44">
        <v>3</v>
      </c>
      <c r="C56" s="45">
        <v>8</v>
      </c>
      <c r="D56" s="12">
        <v>11</v>
      </c>
      <c r="E56" s="44"/>
      <c r="F56" s="45"/>
      <c r="G56" s="12"/>
      <c r="H56" s="43"/>
      <c r="I56" s="43"/>
      <c r="J56" s="46"/>
      <c r="K56" s="44">
        <v>1</v>
      </c>
      <c r="L56" s="45"/>
      <c r="M56" s="46">
        <v>1</v>
      </c>
      <c r="N56" s="44"/>
      <c r="O56" s="45"/>
      <c r="P56" s="46"/>
      <c r="Q56" s="44"/>
      <c r="R56" s="45"/>
      <c r="S56" s="12"/>
      <c r="T56" s="43"/>
      <c r="U56" s="43"/>
      <c r="V56" s="46"/>
      <c r="W56" s="44"/>
      <c r="X56" s="45"/>
      <c r="Y56" s="12"/>
      <c r="Z56" s="69">
        <f t="shared" ref="Z56:Z59" si="41">B56+E56+H56+K56+N56+Q56+T56+W56</f>
        <v>4</v>
      </c>
      <c r="AA56" s="69">
        <f t="shared" ref="AA56:AA59" si="42">C56+F56+I56+L56+O56+R56+U56+X56</f>
        <v>8</v>
      </c>
      <c r="AB56" s="48">
        <f t="shared" ref="AB56:AB59" si="43">D56+G56+J56+M56+P56+S56+V56+Y56</f>
        <v>12</v>
      </c>
    </row>
    <row r="57" spans="1:28" s="1" customFormat="1" x14ac:dyDescent="0.2">
      <c r="A57" s="43" t="s">
        <v>153</v>
      </c>
      <c r="B57" s="44">
        <v>4</v>
      </c>
      <c r="C57" s="45">
        <v>2</v>
      </c>
      <c r="D57" s="12">
        <v>6</v>
      </c>
      <c r="E57" s="45"/>
      <c r="F57" s="45"/>
      <c r="G57" s="12"/>
      <c r="H57" s="43"/>
      <c r="I57" s="43"/>
      <c r="J57" s="46"/>
      <c r="K57" s="44"/>
      <c r="L57" s="45"/>
      <c r="M57" s="46"/>
      <c r="N57" s="44"/>
      <c r="O57" s="45"/>
      <c r="P57" s="46"/>
      <c r="Q57" s="44"/>
      <c r="R57" s="45"/>
      <c r="S57" s="12"/>
      <c r="T57" s="43"/>
      <c r="U57" s="43"/>
      <c r="V57" s="46"/>
      <c r="W57" s="44"/>
      <c r="X57" s="45"/>
      <c r="Y57" s="12"/>
      <c r="Z57" s="69">
        <f t="shared" si="41"/>
        <v>4</v>
      </c>
      <c r="AA57" s="69">
        <f t="shared" si="42"/>
        <v>2</v>
      </c>
      <c r="AB57" s="48">
        <f t="shared" si="43"/>
        <v>6</v>
      </c>
    </row>
    <row r="58" spans="1:28" s="1" customFormat="1" x14ac:dyDescent="0.2">
      <c r="A58" s="43" t="s">
        <v>160</v>
      </c>
      <c r="B58" s="44"/>
      <c r="C58" s="45"/>
      <c r="D58" s="12"/>
      <c r="E58" s="45"/>
      <c r="F58" s="45"/>
      <c r="G58" s="71"/>
      <c r="H58" s="43"/>
      <c r="I58" s="43"/>
      <c r="J58" s="46"/>
      <c r="K58" s="44"/>
      <c r="L58" s="45"/>
      <c r="M58" s="46"/>
      <c r="N58" s="44"/>
      <c r="O58" s="45"/>
      <c r="P58" s="46"/>
      <c r="Q58" s="44"/>
      <c r="R58" s="45"/>
      <c r="S58" s="12"/>
      <c r="T58" s="43"/>
      <c r="U58" s="43"/>
      <c r="V58" s="46"/>
      <c r="W58" s="44"/>
      <c r="X58" s="45"/>
      <c r="Y58" s="12"/>
      <c r="Z58" s="156">
        <f t="shared" si="41"/>
        <v>0</v>
      </c>
      <c r="AA58" s="156">
        <f t="shared" si="42"/>
        <v>0</v>
      </c>
      <c r="AB58" s="158">
        <f t="shared" si="43"/>
        <v>0</v>
      </c>
    </row>
    <row r="59" spans="1:28" s="1" customFormat="1" ht="13.5" thickBot="1" x14ac:dyDescent="0.25">
      <c r="A59" s="43" t="s">
        <v>67</v>
      </c>
      <c r="B59" s="44">
        <v>6</v>
      </c>
      <c r="C59" s="45">
        <v>7</v>
      </c>
      <c r="D59" s="12">
        <v>13</v>
      </c>
      <c r="E59" s="43"/>
      <c r="F59" s="43"/>
      <c r="G59" s="46"/>
      <c r="H59" s="44"/>
      <c r="I59" s="45"/>
      <c r="J59" s="12"/>
      <c r="K59" s="44">
        <v>1</v>
      </c>
      <c r="L59" s="43">
        <v>1</v>
      </c>
      <c r="M59" s="46">
        <v>2</v>
      </c>
      <c r="N59" s="44"/>
      <c r="O59" s="43"/>
      <c r="P59" s="46"/>
      <c r="Q59" s="44"/>
      <c r="R59" s="45"/>
      <c r="S59" s="12"/>
      <c r="T59" s="43"/>
      <c r="U59" s="43"/>
      <c r="V59" s="46"/>
      <c r="W59" s="44"/>
      <c r="X59" s="45">
        <v>1</v>
      </c>
      <c r="Y59" s="12">
        <v>1</v>
      </c>
      <c r="Z59" s="69">
        <f t="shared" si="41"/>
        <v>7</v>
      </c>
      <c r="AA59" s="69">
        <f t="shared" si="42"/>
        <v>9</v>
      </c>
      <c r="AB59" s="48">
        <f t="shared" si="43"/>
        <v>16</v>
      </c>
    </row>
    <row r="60" spans="1:28" s="1" customFormat="1" ht="13.5" thickBot="1" x14ac:dyDescent="0.25">
      <c r="A60" s="65" t="s">
        <v>25</v>
      </c>
      <c r="B60" s="10">
        <f>SUBTOTAL(9,B56:B59)</f>
        <v>13</v>
      </c>
      <c r="C60" s="9">
        <f>SUBTOTAL(9,C56:C59)</f>
        <v>17</v>
      </c>
      <c r="D60" s="11">
        <f t="shared" ref="D60:AB60" si="44">SUBTOTAL(9,D56:D59)</f>
        <v>30</v>
      </c>
      <c r="E60" s="9">
        <f t="shared" si="44"/>
        <v>0</v>
      </c>
      <c r="F60" s="9">
        <f t="shared" si="44"/>
        <v>0</v>
      </c>
      <c r="G60" s="9">
        <f t="shared" si="44"/>
        <v>0</v>
      </c>
      <c r="H60" s="10">
        <f t="shared" si="44"/>
        <v>0</v>
      </c>
      <c r="I60" s="9">
        <f t="shared" si="44"/>
        <v>0</v>
      </c>
      <c r="J60" s="11">
        <f t="shared" si="44"/>
        <v>0</v>
      </c>
      <c r="K60" s="10">
        <f t="shared" si="44"/>
        <v>2</v>
      </c>
      <c r="L60" s="9">
        <f t="shared" si="44"/>
        <v>1</v>
      </c>
      <c r="M60" s="9">
        <f t="shared" si="44"/>
        <v>3</v>
      </c>
      <c r="N60" s="10">
        <f t="shared" si="44"/>
        <v>0</v>
      </c>
      <c r="O60" s="9">
        <f t="shared" si="44"/>
        <v>0</v>
      </c>
      <c r="P60" s="9">
        <f t="shared" si="44"/>
        <v>0</v>
      </c>
      <c r="Q60" s="10">
        <f t="shared" si="44"/>
        <v>0</v>
      </c>
      <c r="R60" s="9">
        <f t="shared" si="44"/>
        <v>0</v>
      </c>
      <c r="S60" s="11">
        <f t="shared" si="44"/>
        <v>0</v>
      </c>
      <c r="T60" s="9">
        <f t="shared" si="44"/>
        <v>0</v>
      </c>
      <c r="U60" s="9">
        <f t="shared" si="44"/>
        <v>0</v>
      </c>
      <c r="V60" s="9">
        <f t="shared" si="44"/>
        <v>0</v>
      </c>
      <c r="W60" s="10">
        <f t="shared" si="44"/>
        <v>0</v>
      </c>
      <c r="X60" s="9">
        <f t="shared" si="44"/>
        <v>1</v>
      </c>
      <c r="Y60" s="11">
        <f t="shared" si="44"/>
        <v>1</v>
      </c>
      <c r="Z60" s="56">
        <f>SUBTOTAL(9,Z56:Z59)</f>
        <v>15</v>
      </c>
      <c r="AA60" s="56">
        <f t="shared" si="44"/>
        <v>19</v>
      </c>
      <c r="AB60" s="57">
        <f t="shared" si="44"/>
        <v>34</v>
      </c>
    </row>
    <row r="61" spans="1:28" x14ac:dyDescent="0.2">
      <c r="A61" s="43"/>
      <c r="B61" s="58"/>
      <c r="C61" s="59"/>
      <c r="D61" s="60"/>
      <c r="E61" s="61"/>
      <c r="F61" s="61"/>
      <c r="G61" s="61"/>
      <c r="H61" s="58"/>
      <c r="I61" s="59"/>
      <c r="J61" s="60"/>
      <c r="K61" s="58"/>
      <c r="L61" s="61"/>
      <c r="M61" s="61"/>
      <c r="N61" s="58"/>
      <c r="O61" s="61"/>
      <c r="P61" s="61"/>
      <c r="Q61" s="58"/>
      <c r="R61" s="59"/>
      <c r="S61" s="60"/>
      <c r="T61" s="61"/>
      <c r="U61" s="61"/>
      <c r="V61" s="61"/>
      <c r="W61" s="58"/>
      <c r="X61" s="59"/>
      <c r="Y61" s="60"/>
      <c r="Z61" s="64"/>
      <c r="AA61" s="64"/>
      <c r="AB61" s="63"/>
    </row>
    <row r="62" spans="1:28" s="1" customFormat="1" x14ac:dyDescent="0.2">
      <c r="A62" s="45" t="s">
        <v>68</v>
      </c>
      <c r="B62" s="44">
        <v>1</v>
      </c>
      <c r="C62" s="45"/>
      <c r="D62" s="12">
        <v>1</v>
      </c>
      <c r="E62" s="43"/>
      <c r="F62" s="43"/>
      <c r="G62" s="46"/>
      <c r="H62" s="44"/>
      <c r="I62" s="45"/>
      <c r="J62" s="12"/>
      <c r="K62" s="44">
        <v>1</v>
      </c>
      <c r="L62" s="43"/>
      <c r="M62" s="46">
        <v>1</v>
      </c>
      <c r="N62" s="44"/>
      <c r="O62" s="43"/>
      <c r="P62" s="46"/>
      <c r="Q62" s="44"/>
      <c r="R62" s="45"/>
      <c r="S62" s="12"/>
      <c r="T62" s="43"/>
      <c r="U62" s="43"/>
      <c r="V62" s="46"/>
      <c r="W62" s="44"/>
      <c r="X62" s="45">
        <v>1</v>
      </c>
      <c r="Y62" s="12">
        <v>1</v>
      </c>
      <c r="Z62" s="69">
        <f t="shared" ref="Z62:Z71" si="45">B62+E62+H62+K62+N62+Q62+T62+W62</f>
        <v>2</v>
      </c>
      <c r="AA62" s="69">
        <f t="shared" ref="AA62:AA71" si="46">C62+F62+I62+L62+O62+R62+U62+X62</f>
        <v>1</v>
      </c>
      <c r="AB62" s="48">
        <f t="shared" ref="AB62:AB71" si="47">D62+G62+J62+M62+P62+S62+V62+Y62</f>
        <v>3</v>
      </c>
    </row>
    <row r="63" spans="1:28" s="1" customFormat="1" x14ac:dyDescent="0.2">
      <c r="A63" s="45" t="s">
        <v>148</v>
      </c>
      <c r="B63" s="44"/>
      <c r="C63" s="45"/>
      <c r="D63" s="12"/>
      <c r="E63" s="43"/>
      <c r="F63" s="43"/>
      <c r="G63" s="46"/>
      <c r="H63" s="44"/>
      <c r="I63" s="45"/>
      <c r="J63" s="12"/>
      <c r="K63" s="44"/>
      <c r="L63" s="43"/>
      <c r="M63" s="46"/>
      <c r="N63" s="44"/>
      <c r="O63" s="43"/>
      <c r="P63" s="46"/>
      <c r="Q63" s="44"/>
      <c r="R63" s="45"/>
      <c r="S63" s="12"/>
      <c r="T63" s="43"/>
      <c r="U63" s="43"/>
      <c r="V63" s="46"/>
      <c r="W63" s="44"/>
      <c r="X63" s="45"/>
      <c r="Y63" s="12"/>
      <c r="Z63" s="69">
        <f t="shared" si="45"/>
        <v>0</v>
      </c>
      <c r="AA63" s="69">
        <f t="shared" si="46"/>
        <v>0</v>
      </c>
      <c r="AB63" s="48">
        <f t="shared" si="47"/>
        <v>0</v>
      </c>
    </row>
    <row r="64" spans="1:28" s="1" customFormat="1" x14ac:dyDescent="0.2">
      <c r="A64" s="45" t="s">
        <v>161</v>
      </c>
      <c r="B64" s="44"/>
      <c r="C64" s="45"/>
      <c r="D64" s="12"/>
      <c r="E64" s="43"/>
      <c r="F64" s="43"/>
      <c r="G64" s="46"/>
      <c r="H64" s="44"/>
      <c r="I64" s="45"/>
      <c r="J64" s="12"/>
      <c r="K64" s="44"/>
      <c r="L64" s="43"/>
      <c r="M64" s="46"/>
      <c r="N64" s="44"/>
      <c r="O64" s="43"/>
      <c r="P64" s="46"/>
      <c r="Q64" s="44"/>
      <c r="R64" s="45"/>
      <c r="S64" s="12"/>
      <c r="T64" s="43"/>
      <c r="U64" s="43"/>
      <c r="V64" s="46"/>
      <c r="W64" s="44"/>
      <c r="X64" s="45"/>
      <c r="Y64" s="12"/>
      <c r="Z64" s="156">
        <f t="shared" si="45"/>
        <v>0</v>
      </c>
      <c r="AA64" s="156">
        <f t="shared" si="46"/>
        <v>0</v>
      </c>
      <c r="AB64" s="158">
        <f t="shared" si="47"/>
        <v>0</v>
      </c>
    </row>
    <row r="65" spans="1:28" s="1" customFormat="1" x14ac:dyDescent="0.2">
      <c r="A65" s="45" t="s">
        <v>69</v>
      </c>
      <c r="B65" s="44">
        <v>1</v>
      </c>
      <c r="C65" s="45">
        <v>3</v>
      </c>
      <c r="D65" s="12">
        <v>4</v>
      </c>
      <c r="E65" s="43">
        <v>1</v>
      </c>
      <c r="F65" s="43"/>
      <c r="G65" s="46">
        <v>1</v>
      </c>
      <c r="H65" s="44"/>
      <c r="I65" s="45"/>
      <c r="J65" s="12"/>
      <c r="K65" s="44"/>
      <c r="L65" s="43"/>
      <c r="M65" s="46"/>
      <c r="N65" s="44"/>
      <c r="O65" s="43"/>
      <c r="P65" s="46"/>
      <c r="Q65" s="44"/>
      <c r="R65" s="45"/>
      <c r="S65" s="12"/>
      <c r="T65" s="43"/>
      <c r="U65" s="43"/>
      <c r="V65" s="46"/>
      <c r="W65" s="44"/>
      <c r="X65" s="45"/>
      <c r="Y65" s="12"/>
      <c r="Z65" s="69">
        <f t="shared" si="45"/>
        <v>2</v>
      </c>
      <c r="AA65" s="69">
        <f t="shared" si="46"/>
        <v>3</v>
      </c>
      <c r="AB65" s="48">
        <f t="shared" si="47"/>
        <v>5</v>
      </c>
    </row>
    <row r="66" spans="1:28" s="1" customFormat="1" x14ac:dyDescent="0.2">
      <c r="A66" s="45" t="s">
        <v>175</v>
      </c>
      <c r="B66" s="44">
        <v>1</v>
      </c>
      <c r="C66" s="45"/>
      <c r="D66" s="12">
        <v>1</v>
      </c>
      <c r="E66" s="43"/>
      <c r="F66" s="43"/>
      <c r="G66" s="46"/>
      <c r="H66" s="44"/>
      <c r="I66" s="45"/>
      <c r="J66" s="12"/>
      <c r="K66" s="44"/>
      <c r="L66" s="43"/>
      <c r="M66" s="46"/>
      <c r="N66" s="44"/>
      <c r="O66" s="43"/>
      <c r="P66" s="46"/>
      <c r="Q66" s="44"/>
      <c r="R66" s="45"/>
      <c r="S66" s="12"/>
      <c r="T66" s="43"/>
      <c r="U66" s="43"/>
      <c r="V66" s="46"/>
      <c r="W66" s="44"/>
      <c r="X66" s="45"/>
      <c r="Y66" s="12"/>
      <c r="Z66" s="69">
        <f t="shared" ref="Z66:Z68" si="48">B66+E66+H66+K66+N66+Q66+T66+W66</f>
        <v>1</v>
      </c>
      <c r="AA66" s="69">
        <f t="shared" ref="AA66:AA68" si="49">C66+F66+I66+L66+O66+R66+U66+X66</f>
        <v>0</v>
      </c>
      <c r="AB66" s="48">
        <f t="shared" ref="AB66:AB68" si="50">D66+G66+J66+M66+P66+S66+V66+Y66</f>
        <v>1</v>
      </c>
    </row>
    <row r="67" spans="1:28" s="1" customFormat="1" x14ac:dyDescent="0.2">
      <c r="A67" s="45" t="s">
        <v>70</v>
      </c>
      <c r="B67" s="44">
        <v>4</v>
      </c>
      <c r="C67" s="45"/>
      <c r="D67" s="12">
        <v>4</v>
      </c>
      <c r="E67" s="43"/>
      <c r="F67" s="43">
        <v>2</v>
      </c>
      <c r="G67" s="46">
        <v>2</v>
      </c>
      <c r="H67" s="44"/>
      <c r="I67" s="45"/>
      <c r="J67" s="12"/>
      <c r="K67" s="44"/>
      <c r="L67" s="43"/>
      <c r="M67" s="46"/>
      <c r="N67" s="44"/>
      <c r="O67" s="43"/>
      <c r="P67" s="46"/>
      <c r="Q67" s="44"/>
      <c r="R67" s="45"/>
      <c r="S67" s="12"/>
      <c r="T67" s="43"/>
      <c r="U67" s="43"/>
      <c r="V67" s="46"/>
      <c r="W67" s="44"/>
      <c r="X67" s="45"/>
      <c r="Y67" s="12"/>
      <c r="Z67" s="69">
        <f t="shared" si="48"/>
        <v>4</v>
      </c>
      <c r="AA67" s="69">
        <f t="shared" si="49"/>
        <v>2</v>
      </c>
      <c r="AB67" s="48">
        <f t="shared" si="50"/>
        <v>6</v>
      </c>
    </row>
    <row r="68" spans="1:28" s="1" customFormat="1" x14ac:dyDescent="0.2">
      <c r="A68" s="45" t="s">
        <v>176</v>
      </c>
      <c r="B68" s="44"/>
      <c r="C68" s="45">
        <v>1</v>
      </c>
      <c r="D68" s="12">
        <v>1</v>
      </c>
      <c r="E68" s="43"/>
      <c r="F68" s="43"/>
      <c r="G68" s="46"/>
      <c r="H68" s="44"/>
      <c r="I68" s="45"/>
      <c r="J68" s="12"/>
      <c r="K68" s="44"/>
      <c r="L68" s="43"/>
      <c r="M68" s="46"/>
      <c r="N68" s="44"/>
      <c r="O68" s="43"/>
      <c r="P68" s="46"/>
      <c r="Q68" s="44"/>
      <c r="R68" s="45"/>
      <c r="S68" s="12"/>
      <c r="T68" s="43"/>
      <c r="U68" s="43"/>
      <c r="V68" s="46"/>
      <c r="W68" s="44"/>
      <c r="X68" s="45"/>
      <c r="Y68" s="12"/>
      <c r="Z68" s="69">
        <f t="shared" si="48"/>
        <v>0</v>
      </c>
      <c r="AA68" s="69">
        <f t="shared" si="49"/>
        <v>1</v>
      </c>
      <c r="AB68" s="48">
        <f t="shared" si="50"/>
        <v>1</v>
      </c>
    </row>
    <row r="69" spans="1:28" s="1" customFormat="1" x14ac:dyDescent="0.2">
      <c r="A69" s="45" t="s">
        <v>71</v>
      </c>
      <c r="B69" s="44">
        <v>2</v>
      </c>
      <c r="C69" s="45">
        <v>1</v>
      </c>
      <c r="D69" s="12">
        <v>3</v>
      </c>
      <c r="E69" s="43"/>
      <c r="F69" s="43"/>
      <c r="G69" s="46"/>
      <c r="H69" s="44"/>
      <c r="I69" s="45"/>
      <c r="J69" s="12"/>
      <c r="K69" s="44">
        <v>1</v>
      </c>
      <c r="L69" s="43"/>
      <c r="M69" s="46">
        <v>1</v>
      </c>
      <c r="N69" s="44">
        <v>1</v>
      </c>
      <c r="O69" s="43">
        <v>1</v>
      </c>
      <c r="P69" s="46">
        <v>2</v>
      </c>
      <c r="Q69" s="44"/>
      <c r="R69" s="45">
        <v>1</v>
      </c>
      <c r="S69" s="12">
        <v>1</v>
      </c>
      <c r="T69" s="43"/>
      <c r="U69" s="43"/>
      <c r="V69" s="46"/>
      <c r="W69" s="44">
        <v>1</v>
      </c>
      <c r="X69" s="45"/>
      <c r="Y69" s="12">
        <v>1</v>
      </c>
      <c r="Z69" s="69">
        <f t="shared" si="45"/>
        <v>5</v>
      </c>
      <c r="AA69" s="69">
        <f t="shared" si="46"/>
        <v>3</v>
      </c>
      <c r="AB69" s="48">
        <f t="shared" si="47"/>
        <v>8</v>
      </c>
    </row>
    <row r="70" spans="1:28" s="1" customFormat="1" hidden="1" x14ac:dyDescent="0.2">
      <c r="A70" s="45" t="s">
        <v>149</v>
      </c>
      <c r="B70" s="44">
        <v>3</v>
      </c>
      <c r="C70" s="45"/>
      <c r="D70" s="12">
        <v>3</v>
      </c>
      <c r="E70" s="43"/>
      <c r="F70" s="43"/>
      <c r="G70" s="46"/>
      <c r="H70" s="44"/>
      <c r="I70" s="45"/>
      <c r="J70" s="12"/>
      <c r="K70" s="44"/>
      <c r="L70" s="43"/>
      <c r="M70" s="46"/>
      <c r="N70" s="44"/>
      <c r="O70" s="43"/>
      <c r="P70" s="46"/>
      <c r="Q70" s="44"/>
      <c r="R70" s="45"/>
      <c r="S70" s="12"/>
      <c r="T70" s="43"/>
      <c r="U70" s="43"/>
      <c r="V70" s="46"/>
      <c r="W70" s="44"/>
      <c r="X70" s="45"/>
      <c r="Y70" s="12"/>
      <c r="Z70" s="69">
        <f t="shared" si="45"/>
        <v>3</v>
      </c>
      <c r="AA70" s="69">
        <f t="shared" si="46"/>
        <v>0</v>
      </c>
      <c r="AB70" s="48">
        <f t="shared" si="47"/>
        <v>3</v>
      </c>
    </row>
    <row r="71" spans="1:28" s="1" customFormat="1" ht="13.5" thickBot="1" x14ac:dyDescent="0.25">
      <c r="A71" s="43" t="s">
        <v>154</v>
      </c>
      <c r="B71" s="44"/>
      <c r="C71" s="45"/>
      <c r="D71" s="12"/>
      <c r="E71" s="43"/>
      <c r="F71" s="43"/>
      <c r="G71" s="46"/>
      <c r="H71" s="44"/>
      <c r="I71" s="45"/>
      <c r="J71" s="12"/>
      <c r="K71" s="44"/>
      <c r="L71" s="43"/>
      <c r="M71" s="46"/>
      <c r="N71" s="44"/>
      <c r="O71" s="43"/>
      <c r="P71" s="46"/>
      <c r="Q71" s="44"/>
      <c r="R71" s="45"/>
      <c r="S71" s="12"/>
      <c r="T71" s="43"/>
      <c r="U71" s="43"/>
      <c r="V71" s="46"/>
      <c r="W71" s="44"/>
      <c r="X71" s="45"/>
      <c r="Y71" s="12"/>
      <c r="Z71" s="69">
        <f t="shared" si="45"/>
        <v>0</v>
      </c>
      <c r="AA71" s="69">
        <f t="shared" si="46"/>
        <v>0</v>
      </c>
      <c r="AB71" s="48">
        <f t="shared" si="47"/>
        <v>0</v>
      </c>
    </row>
    <row r="72" spans="1:28" s="1" customFormat="1" ht="13.5" thickBot="1" x14ac:dyDescent="0.25">
      <c r="A72" s="65" t="s">
        <v>24</v>
      </c>
      <c r="B72" s="10">
        <f>SUBTOTAL(9,B62:B71)</f>
        <v>12</v>
      </c>
      <c r="C72" s="9">
        <f t="shared" ref="C72:AB72" si="51">SUBTOTAL(9,C62:C71)</f>
        <v>5</v>
      </c>
      <c r="D72" s="9">
        <f t="shared" si="51"/>
        <v>17</v>
      </c>
      <c r="E72" s="10">
        <f t="shared" si="51"/>
        <v>1</v>
      </c>
      <c r="F72" s="9">
        <f t="shared" si="51"/>
        <v>2</v>
      </c>
      <c r="G72" s="9">
        <f t="shared" si="51"/>
        <v>3</v>
      </c>
      <c r="H72" s="10">
        <f t="shared" si="51"/>
        <v>0</v>
      </c>
      <c r="I72" s="9">
        <f t="shared" si="51"/>
        <v>0</v>
      </c>
      <c r="J72" s="9">
        <f t="shared" si="51"/>
        <v>0</v>
      </c>
      <c r="K72" s="10">
        <f t="shared" si="51"/>
        <v>2</v>
      </c>
      <c r="L72" s="9">
        <f t="shared" si="51"/>
        <v>0</v>
      </c>
      <c r="M72" s="9">
        <f t="shared" si="51"/>
        <v>2</v>
      </c>
      <c r="N72" s="10">
        <f t="shared" si="51"/>
        <v>1</v>
      </c>
      <c r="O72" s="9">
        <f t="shared" si="51"/>
        <v>1</v>
      </c>
      <c r="P72" s="9">
        <f t="shared" si="51"/>
        <v>2</v>
      </c>
      <c r="Q72" s="10">
        <f t="shared" si="51"/>
        <v>0</v>
      </c>
      <c r="R72" s="9">
        <f t="shared" si="51"/>
        <v>1</v>
      </c>
      <c r="S72" s="9">
        <f t="shared" si="51"/>
        <v>1</v>
      </c>
      <c r="T72" s="10">
        <f t="shared" si="51"/>
        <v>0</v>
      </c>
      <c r="U72" s="9">
        <f t="shared" si="51"/>
        <v>0</v>
      </c>
      <c r="V72" s="9">
        <f t="shared" si="51"/>
        <v>0</v>
      </c>
      <c r="W72" s="10">
        <f t="shared" si="51"/>
        <v>1</v>
      </c>
      <c r="X72" s="9">
        <f t="shared" si="51"/>
        <v>1</v>
      </c>
      <c r="Y72" s="11">
        <f t="shared" si="51"/>
        <v>2</v>
      </c>
      <c r="Z72" s="56">
        <f>SUBTOTAL(9,Z62:Z71)</f>
        <v>17</v>
      </c>
      <c r="AA72" s="56">
        <f t="shared" si="51"/>
        <v>10</v>
      </c>
      <c r="AB72" s="57">
        <f t="shared" si="51"/>
        <v>27</v>
      </c>
    </row>
    <row r="73" spans="1:28" s="1" customFormat="1" x14ac:dyDescent="0.2">
      <c r="A73" s="50"/>
      <c r="B73" s="42"/>
      <c r="C73" s="50"/>
      <c r="D73" s="50"/>
      <c r="E73" s="50"/>
      <c r="F73" s="50"/>
      <c r="G73" s="50"/>
      <c r="H73" s="42"/>
      <c r="I73" s="50"/>
      <c r="J73" s="78"/>
      <c r="K73" s="42"/>
      <c r="L73" s="50"/>
      <c r="M73" s="50"/>
      <c r="N73" s="42"/>
      <c r="O73" s="50"/>
      <c r="P73" s="50"/>
      <c r="Q73" s="42"/>
      <c r="R73" s="50"/>
      <c r="S73" s="50"/>
      <c r="T73" s="95"/>
      <c r="U73" s="50"/>
      <c r="V73" s="50"/>
      <c r="W73" s="42"/>
      <c r="X73" s="50"/>
      <c r="Y73" s="50"/>
      <c r="Z73" s="79"/>
      <c r="AA73" s="79"/>
      <c r="AB73" s="80"/>
    </row>
    <row r="74" spans="1:28" s="1" customFormat="1" ht="13.5" thickBot="1" x14ac:dyDescent="0.25">
      <c r="A74" s="43" t="s">
        <v>108</v>
      </c>
      <c r="B74" s="44">
        <v>4</v>
      </c>
      <c r="C74" s="45">
        <v>1</v>
      </c>
      <c r="D74" s="12">
        <v>5</v>
      </c>
      <c r="E74" s="43"/>
      <c r="F74" s="43"/>
      <c r="G74" s="12"/>
      <c r="H74" s="44"/>
      <c r="I74" s="45"/>
      <c r="J74" s="12"/>
      <c r="K74" s="44"/>
      <c r="L74" s="43"/>
      <c r="M74" s="12"/>
      <c r="N74" s="44"/>
      <c r="O74" s="43"/>
      <c r="P74" s="12"/>
      <c r="Q74" s="44"/>
      <c r="R74" s="45"/>
      <c r="S74" s="12"/>
      <c r="T74" s="43"/>
      <c r="U74" s="43"/>
      <c r="V74" s="12"/>
      <c r="W74" s="44">
        <v>1</v>
      </c>
      <c r="X74" s="45"/>
      <c r="Y74" s="71">
        <v>1</v>
      </c>
      <c r="Z74" s="70">
        <f t="shared" ref="Z74" si="52">B74+E74+H74+K74+N74+Q74+T74+W74</f>
        <v>5</v>
      </c>
      <c r="AA74" s="69">
        <f t="shared" ref="AA74" si="53">C74+F74+I74+L74+O74+R74+U74+X74</f>
        <v>1</v>
      </c>
      <c r="AB74" s="48">
        <f t="shared" ref="AB74" si="54">D74+G74+J74+M74+P74+S74+V74+Y74</f>
        <v>6</v>
      </c>
    </row>
    <row r="75" spans="1:28" s="1" customFormat="1" ht="13.5" thickBot="1" x14ac:dyDescent="0.25">
      <c r="A75" s="55" t="s">
        <v>23</v>
      </c>
      <c r="B75" s="82">
        <f>SUM(B74:B74)</f>
        <v>4</v>
      </c>
      <c r="C75" s="83">
        <f t="shared" ref="C75:AB75" si="55">SUM(C74:C74)</f>
        <v>1</v>
      </c>
      <c r="D75" s="84">
        <f t="shared" si="55"/>
        <v>5</v>
      </c>
      <c r="E75" s="82">
        <f t="shared" si="55"/>
        <v>0</v>
      </c>
      <c r="F75" s="83">
        <f t="shared" si="55"/>
        <v>0</v>
      </c>
      <c r="G75" s="84">
        <f t="shared" si="55"/>
        <v>0</v>
      </c>
      <c r="H75" s="82">
        <f t="shared" si="55"/>
        <v>0</v>
      </c>
      <c r="I75" s="83">
        <f t="shared" si="55"/>
        <v>0</v>
      </c>
      <c r="J75" s="84">
        <f t="shared" si="55"/>
        <v>0</v>
      </c>
      <c r="K75" s="82">
        <f t="shared" si="55"/>
        <v>0</v>
      </c>
      <c r="L75" s="83">
        <f t="shared" si="55"/>
        <v>0</v>
      </c>
      <c r="M75" s="84">
        <f t="shared" si="55"/>
        <v>0</v>
      </c>
      <c r="N75" s="82">
        <f t="shared" si="55"/>
        <v>0</v>
      </c>
      <c r="O75" s="83">
        <f t="shared" si="55"/>
        <v>0</v>
      </c>
      <c r="P75" s="84">
        <f t="shared" si="55"/>
        <v>0</v>
      </c>
      <c r="Q75" s="82">
        <f t="shared" si="55"/>
        <v>0</v>
      </c>
      <c r="R75" s="83">
        <f t="shared" si="55"/>
        <v>0</v>
      </c>
      <c r="S75" s="84">
        <f t="shared" si="55"/>
        <v>0</v>
      </c>
      <c r="T75" s="82">
        <f t="shared" si="55"/>
        <v>0</v>
      </c>
      <c r="U75" s="83">
        <f t="shared" si="55"/>
        <v>0</v>
      </c>
      <c r="V75" s="84">
        <f t="shared" si="55"/>
        <v>0</v>
      </c>
      <c r="W75" s="82">
        <f t="shared" si="55"/>
        <v>1</v>
      </c>
      <c r="X75" s="83">
        <f t="shared" si="55"/>
        <v>0</v>
      </c>
      <c r="Y75" s="84">
        <f t="shared" si="55"/>
        <v>1</v>
      </c>
      <c r="Z75" s="82">
        <f t="shared" si="55"/>
        <v>5</v>
      </c>
      <c r="AA75" s="83">
        <f t="shared" si="55"/>
        <v>1</v>
      </c>
      <c r="AB75" s="84">
        <f t="shared" si="55"/>
        <v>6</v>
      </c>
    </row>
    <row r="76" spans="1:28" x14ac:dyDescent="0.2">
      <c r="A76" s="85"/>
      <c r="B76" s="86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8"/>
    </row>
    <row r="77" spans="1:28" s="1" customFormat="1" x14ac:dyDescent="0.2">
      <c r="A77" s="43" t="s">
        <v>98</v>
      </c>
      <c r="B77" s="44">
        <v>3</v>
      </c>
      <c r="C77" s="45">
        <v>3</v>
      </c>
      <c r="D77" s="12">
        <v>6</v>
      </c>
      <c r="E77" s="43"/>
      <c r="F77" s="43"/>
      <c r="G77" s="46"/>
      <c r="H77" s="44"/>
      <c r="I77" s="45"/>
      <c r="J77" s="12"/>
      <c r="K77" s="44"/>
      <c r="L77" s="43"/>
      <c r="M77" s="46"/>
      <c r="N77" s="44"/>
      <c r="O77" s="43">
        <v>1</v>
      </c>
      <c r="P77" s="46">
        <v>1</v>
      </c>
      <c r="Q77" s="44"/>
      <c r="R77" s="45"/>
      <c r="S77" s="12"/>
      <c r="T77" s="43"/>
      <c r="U77" s="43"/>
      <c r="V77" s="46"/>
      <c r="W77" s="44"/>
      <c r="X77" s="45">
        <v>1</v>
      </c>
      <c r="Y77" s="12">
        <v>1</v>
      </c>
      <c r="Z77" s="69">
        <f t="shared" ref="Z77:Z85" si="56">B77+E77+H77+K77+N77+Q77+T77+W77</f>
        <v>3</v>
      </c>
      <c r="AA77" s="69">
        <f t="shared" ref="AA77:AA85" si="57">C77+F77+I77+L77+O77+R77+U77+X77</f>
        <v>5</v>
      </c>
      <c r="AB77" s="48">
        <f t="shared" ref="AB77:AB85" si="58">D77+G77+J77+M77+P77+S77+V77+Y77</f>
        <v>8</v>
      </c>
    </row>
    <row r="78" spans="1:28" s="1" customFormat="1" x14ac:dyDescent="0.2">
      <c r="A78" s="43" t="s">
        <v>177</v>
      </c>
      <c r="B78" s="44"/>
      <c r="C78" s="45">
        <v>1</v>
      </c>
      <c r="D78" s="12">
        <v>1</v>
      </c>
      <c r="E78" s="43"/>
      <c r="F78" s="43"/>
      <c r="G78" s="46"/>
      <c r="H78" s="44"/>
      <c r="I78" s="45"/>
      <c r="J78" s="12"/>
      <c r="K78" s="44"/>
      <c r="L78" s="43"/>
      <c r="M78" s="46"/>
      <c r="N78" s="44"/>
      <c r="O78" s="43"/>
      <c r="P78" s="46"/>
      <c r="Q78" s="44"/>
      <c r="R78" s="45"/>
      <c r="S78" s="12"/>
      <c r="T78" s="43"/>
      <c r="U78" s="43"/>
      <c r="V78" s="46"/>
      <c r="W78" s="44"/>
      <c r="X78" s="45"/>
      <c r="Y78" s="12"/>
      <c r="Z78" s="69">
        <f t="shared" ref="Z78" si="59">B78+E78+H78+K78+N78+Q78+T78+W78</f>
        <v>0</v>
      </c>
      <c r="AA78" s="69">
        <f t="shared" ref="AA78" si="60">C78+F78+I78+L78+O78+R78+U78+X78</f>
        <v>1</v>
      </c>
      <c r="AB78" s="48">
        <f t="shared" ref="AB78" si="61">D78+G78+J78+M78+P78+S78+V78+Y78</f>
        <v>1</v>
      </c>
    </row>
    <row r="79" spans="1:28" s="1" customFormat="1" x14ac:dyDescent="0.2">
      <c r="A79" s="43" t="s">
        <v>99</v>
      </c>
      <c r="B79" s="44">
        <v>1</v>
      </c>
      <c r="C79" s="45">
        <v>1</v>
      </c>
      <c r="D79" s="12">
        <v>2</v>
      </c>
      <c r="E79" s="43"/>
      <c r="F79" s="43"/>
      <c r="G79" s="46"/>
      <c r="H79" s="44"/>
      <c r="I79" s="45"/>
      <c r="J79" s="12"/>
      <c r="K79" s="44"/>
      <c r="L79" s="43"/>
      <c r="M79" s="46"/>
      <c r="N79" s="44"/>
      <c r="O79" s="43"/>
      <c r="P79" s="46"/>
      <c r="Q79" s="44"/>
      <c r="R79" s="45"/>
      <c r="S79" s="12"/>
      <c r="T79" s="43"/>
      <c r="U79" s="43"/>
      <c r="V79" s="46"/>
      <c r="W79" s="44"/>
      <c r="X79" s="45"/>
      <c r="Y79" s="12"/>
      <c r="Z79" s="69">
        <f t="shared" si="56"/>
        <v>1</v>
      </c>
      <c r="AA79" s="69">
        <f t="shared" si="57"/>
        <v>1</v>
      </c>
      <c r="AB79" s="48">
        <f t="shared" si="58"/>
        <v>2</v>
      </c>
    </row>
    <row r="80" spans="1:28" s="1" customFormat="1" x14ac:dyDescent="0.2">
      <c r="A80" s="43" t="s">
        <v>100</v>
      </c>
      <c r="B80" s="44"/>
      <c r="C80" s="45"/>
      <c r="D80" s="12"/>
      <c r="E80" s="43"/>
      <c r="F80" s="43"/>
      <c r="G80" s="46"/>
      <c r="H80" s="44"/>
      <c r="I80" s="45"/>
      <c r="J80" s="12"/>
      <c r="K80" s="44"/>
      <c r="L80" s="43"/>
      <c r="M80" s="46"/>
      <c r="N80" s="44"/>
      <c r="O80" s="43"/>
      <c r="P80" s="46"/>
      <c r="Q80" s="44"/>
      <c r="R80" s="45"/>
      <c r="S80" s="12"/>
      <c r="T80" s="43"/>
      <c r="U80" s="43"/>
      <c r="V80" s="46"/>
      <c r="W80" s="44"/>
      <c r="X80" s="45"/>
      <c r="Y80" s="12"/>
      <c r="Z80" s="69">
        <f t="shared" si="56"/>
        <v>0</v>
      </c>
      <c r="AA80" s="69">
        <f t="shared" si="57"/>
        <v>0</v>
      </c>
      <c r="AB80" s="48">
        <f t="shared" si="58"/>
        <v>0</v>
      </c>
    </row>
    <row r="81" spans="1:28" s="1" customFormat="1" x14ac:dyDescent="0.2">
      <c r="A81" s="43" t="s">
        <v>101</v>
      </c>
      <c r="B81" s="44">
        <v>1</v>
      </c>
      <c r="C81" s="45">
        <v>1</v>
      </c>
      <c r="D81" s="12">
        <v>2</v>
      </c>
      <c r="E81" s="43"/>
      <c r="F81" s="43"/>
      <c r="G81" s="46"/>
      <c r="H81" s="44"/>
      <c r="I81" s="45"/>
      <c r="J81" s="12"/>
      <c r="K81" s="44"/>
      <c r="L81" s="43">
        <v>1</v>
      </c>
      <c r="M81" s="46">
        <v>1</v>
      </c>
      <c r="N81" s="44"/>
      <c r="O81" s="43"/>
      <c r="P81" s="46"/>
      <c r="Q81" s="44"/>
      <c r="R81" s="45"/>
      <c r="S81" s="12"/>
      <c r="T81" s="43"/>
      <c r="U81" s="43"/>
      <c r="V81" s="46"/>
      <c r="W81" s="44"/>
      <c r="X81" s="45">
        <v>1</v>
      </c>
      <c r="Y81" s="12">
        <v>1</v>
      </c>
      <c r="Z81" s="69">
        <f t="shared" si="56"/>
        <v>1</v>
      </c>
      <c r="AA81" s="69">
        <f t="shared" si="57"/>
        <v>3</v>
      </c>
      <c r="AB81" s="48">
        <f t="shared" si="58"/>
        <v>4</v>
      </c>
    </row>
    <row r="82" spans="1:28" s="1" customFormat="1" x14ac:dyDescent="0.2">
      <c r="A82" s="43" t="s">
        <v>102</v>
      </c>
      <c r="B82" s="44">
        <v>1</v>
      </c>
      <c r="C82" s="45">
        <v>1</v>
      </c>
      <c r="D82" s="12">
        <v>2</v>
      </c>
      <c r="E82" s="43"/>
      <c r="F82" s="43"/>
      <c r="G82" s="46"/>
      <c r="H82" s="44"/>
      <c r="I82" s="45"/>
      <c r="J82" s="12"/>
      <c r="K82" s="44"/>
      <c r="L82" s="43"/>
      <c r="M82" s="46"/>
      <c r="N82" s="44"/>
      <c r="O82" s="43"/>
      <c r="P82" s="46"/>
      <c r="Q82" s="44"/>
      <c r="R82" s="45"/>
      <c r="S82" s="12"/>
      <c r="T82" s="43"/>
      <c r="U82" s="43"/>
      <c r="V82" s="46"/>
      <c r="W82" s="44"/>
      <c r="X82" s="45"/>
      <c r="Y82" s="12"/>
      <c r="Z82" s="69">
        <f t="shared" si="56"/>
        <v>1</v>
      </c>
      <c r="AA82" s="69">
        <f t="shared" si="57"/>
        <v>1</v>
      </c>
      <c r="AB82" s="48">
        <f t="shared" si="58"/>
        <v>2</v>
      </c>
    </row>
    <row r="83" spans="1:28" s="1" customFormat="1" x14ac:dyDescent="0.2">
      <c r="A83" s="43" t="s">
        <v>103</v>
      </c>
      <c r="B83" s="44"/>
      <c r="C83" s="45">
        <v>3</v>
      </c>
      <c r="D83" s="12">
        <v>3</v>
      </c>
      <c r="E83" s="43"/>
      <c r="F83" s="43"/>
      <c r="G83" s="12"/>
      <c r="H83" s="44"/>
      <c r="I83" s="45"/>
      <c r="J83" s="12"/>
      <c r="K83" s="44"/>
      <c r="L83" s="43"/>
      <c r="M83" s="46"/>
      <c r="N83" s="44"/>
      <c r="O83" s="43"/>
      <c r="P83" s="46"/>
      <c r="Q83" s="44"/>
      <c r="R83" s="45"/>
      <c r="S83" s="12"/>
      <c r="T83" s="43"/>
      <c r="U83" s="43"/>
      <c r="V83" s="46"/>
      <c r="W83" s="44"/>
      <c r="X83" s="45"/>
      <c r="Y83" s="12"/>
      <c r="Z83" s="69">
        <f t="shared" si="56"/>
        <v>0</v>
      </c>
      <c r="AA83" s="69">
        <f t="shared" si="57"/>
        <v>3</v>
      </c>
      <c r="AB83" s="48">
        <f t="shared" si="58"/>
        <v>3</v>
      </c>
    </row>
    <row r="84" spans="1:28" s="1" customFormat="1" x14ac:dyDescent="0.2">
      <c r="A84" s="43" t="s">
        <v>104</v>
      </c>
      <c r="B84" s="44">
        <v>2</v>
      </c>
      <c r="C84" s="45"/>
      <c r="D84" s="12">
        <v>2</v>
      </c>
      <c r="E84" s="43"/>
      <c r="F84" s="43"/>
      <c r="G84" s="46"/>
      <c r="H84" s="44"/>
      <c r="I84" s="45"/>
      <c r="J84" s="12"/>
      <c r="K84" s="44"/>
      <c r="L84" s="43"/>
      <c r="M84" s="46"/>
      <c r="N84" s="44"/>
      <c r="O84" s="43"/>
      <c r="P84" s="46"/>
      <c r="Q84" s="44"/>
      <c r="R84" s="45"/>
      <c r="S84" s="12"/>
      <c r="T84" s="43"/>
      <c r="U84" s="43"/>
      <c r="V84" s="46"/>
      <c r="W84" s="44"/>
      <c r="X84" s="45"/>
      <c r="Y84" s="12"/>
      <c r="Z84" s="69">
        <f t="shared" si="56"/>
        <v>2</v>
      </c>
      <c r="AA84" s="69">
        <f t="shared" si="57"/>
        <v>0</v>
      </c>
      <c r="AB84" s="48">
        <f t="shared" si="58"/>
        <v>2</v>
      </c>
    </row>
    <row r="85" spans="1:28" s="1" customFormat="1" ht="13.5" thickBot="1" x14ac:dyDescent="0.25">
      <c r="A85" s="43" t="s">
        <v>162</v>
      </c>
      <c r="B85" s="44">
        <v>1</v>
      </c>
      <c r="C85" s="45"/>
      <c r="D85" s="12">
        <v>1</v>
      </c>
      <c r="E85" s="43"/>
      <c r="F85" s="43"/>
      <c r="G85" s="46"/>
      <c r="H85" s="44"/>
      <c r="I85" s="45"/>
      <c r="J85" s="12"/>
      <c r="K85" s="44"/>
      <c r="L85" s="43"/>
      <c r="M85" s="46"/>
      <c r="N85" s="44"/>
      <c r="O85" s="43"/>
      <c r="P85" s="46"/>
      <c r="Q85" s="44"/>
      <c r="R85" s="45"/>
      <c r="S85" s="12"/>
      <c r="T85" s="43"/>
      <c r="U85" s="43"/>
      <c r="V85" s="46"/>
      <c r="W85" s="44"/>
      <c r="X85" s="45"/>
      <c r="Y85" s="12"/>
      <c r="Z85" s="156">
        <f t="shared" si="56"/>
        <v>1</v>
      </c>
      <c r="AA85" s="156">
        <f t="shared" si="57"/>
        <v>0</v>
      </c>
      <c r="AB85" s="158">
        <f t="shared" si="58"/>
        <v>1</v>
      </c>
    </row>
    <row r="86" spans="1:28" s="6" customFormat="1" ht="13.5" thickBot="1" x14ac:dyDescent="0.25">
      <c r="A86" s="55" t="s">
        <v>22</v>
      </c>
      <c r="B86" s="82">
        <f>SUM(B77:B85)</f>
        <v>9</v>
      </c>
      <c r="C86" s="83">
        <f>SUM(C77:C85)</f>
        <v>10</v>
      </c>
      <c r="D86" s="84">
        <f>SUM(D77:D85)</f>
        <v>19</v>
      </c>
      <c r="E86" s="82">
        <f>SUM(E77:E85)</f>
        <v>0</v>
      </c>
      <c r="F86" s="83">
        <f t="shared" ref="F86:Y86" si="62">SUM(F77:F84)</f>
        <v>0</v>
      </c>
      <c r="G86" s="84">
        <f t="shared" si="62"/>
        <v>0</v>
      </c>
      <c r="H86" s="82">
        <f t="shared" si="62"/>
        <v>0</v>
      </c>
      <c r="I86" s="83">
        <f t="shared" si="62"/>
        <v>0</v>
      </c>
      <c r="J86" s="84">
        <f t="shared" si="62"/>
        <v>0</v>
      </c>
      <c r="K86" s="82">
        <f t="shared" si="62"/>
        <v>0</v>
      </c>
      <c r="L86" s="83">
        <f t="shared" si="62"/>
        <v>1</v>
      </c>
      <c r="M86" s="84">
        <f t="shared" si="62"/>
        <v>1</v>
      </c>
      <c r="N86" s="82">
        <f t="shared" si="62"/>
        <v>0</v>
      </c>
      <c r="O86" s="83">
        <f t="shared" si="62"/>
        <v>1</v>
      </c>
      <c r="P86" s="84">
        <f t="shared" si="62"/>
        <v>1</v>
      </c>
      <c r="Q86" s="82">
        <f t="shared" si="62"/>
        <v>0</v>
      </c>
      <c r="R86" s="83">
        <f t="shared" si="62"/>
        <v>0</v>
      </c>
      <c r="S86" s="84">
        <f t="shared" si="62"/>
        <v>0</v>
      </c>
      <c r="T86" s="82">
        <f t="shared" si="62"/>
        <v>0</v>
      </c>
      <c r="U86" s="83">
        <f t="shared" si="62"/>
        <v>0</v>
      </c>
      <c r="V86" s="84">
        <f t="shared" si="62"/>
        <v>0</v>
      </c>
      <c r="W86" s="82">
        <f t="shared" si="62"/>
        <v>0</v>
      </c>
      <c r="X86" s="83">
        <f t="shared" si="62"/>
        <v>2</v>
      </c>
      <c r="Y86" s="84">
        <f t="shared" si="62"/>
        <v>2</v>
      </c>
      <c r="Z86" s="90">
        <f>SUM(Z77:Z85)</f>
        <v>9</v>
      </c>
      <c r="AA86" s="83">
        <f>SUM(AA77:AA85)</f>
        <v>14</v>
      </c>
      <c r="AB86" s="89">
        <f>SUM(AB77:AB85)</f>
        <v>23</v>
      </c>
    </row>
    <row r="87" spans="1:28" s="5" customFormat="1" x14ac:dyDescent="0.2">
      <c r="A87" s="45"/>
      <c r="B87" s="42"/>
      <c r="C87" s="50"/>
      <c r="D87" s="78"/>
      <c r="E87" s="50"/>
      <c r="F87" s="50"/>
      <c r="G87" s="50"/>
      <c r="H87" s="42"/>
      <c r="I87" s="50"/>
      <c r="J87" s="78"/>
      <c r="K87" s="42"/>
      <c r="L87" s="50"/>
      <c r="M87" s="50"/>
      <c r="N87" s="42"/>
      <c r="O87" s="50"/>
      <c r="P87" s="50"/>
      <c r="Q87" s="42"/>
      <c r="R87" s="50"/>
      <c r="S87" s="78"/>
      <c r="T87" s="50"/>
      <c r="U87" s="50"/>
      <c r="V87" s="50"/>
      <c r="W87" s="42"/>
      <c r="X87" s="50"/>
      <c r="Y87" s="78"/>
      <c r="Z87" s="50"/>
      <c r="AA87" s="50"/>
      <c r="AB87" s="80"/>
    </row>
    <row r="88" spans="1:28" s="5" customFormat="1" hidden="1" x14ac:dyDescent="0.2">
      <c r="A88" s="45" t="s">
        <v>105</v>
      </c>
      <c r="B88" s="44"/>
      <c r="C88" s="45"/>
      <c r="D88" s="12"/>
      <c r="E88" s="45"/>
      <c r="F88" s="45">
        <v>0</v>
      </c>
      <c r="G88" s="46">
        <v>0</v>
      </c>
      <c r="H88" s="44"/>
      <c r="I88" s="45"/>
      <c r="J88" s="12"/>
      <c r="K88" s="44"/>
      <c r="L88" s="45"/>
      <c r="M88" s="46"/>
      <c r="N88" s="44"/>
      <c r="O88" s="45"/>
      <c r="P88" s="46"/>
      <c r="Q88" s="44"/>
      <c r="R88" s="45"/>
      <c r="S88" s="12"/>
      <c r="T88" s="45"/>
      <c r="U88" s="45"/>
      <c r="V88" s="46"/>
      <c r="W88" s="44"/>
      <c r="X88" s="45"/>
      <c r="Y88" s="12"/>
      <c r="Z88" s="69">
        <f t="shared" ref="Z88:Z92" si="63">B88+E88+H88+K88+N88+Q88+T88+W88</f>
        <v>0</v>
      </c>
      <c r="AA88" s="69">
        <f t="shared" ref="AA88:AA92" si="64">C88+F88+I88+L88+O88+R88+U88+X88</f>
        <v>0</v>
      </c>
      <c r="AB88" s="48">
        <f t="shared" ref="AB88:AB92" si="65">D88+G88+J88+M88+P88+S88+V88+Y88</f>
        <v>0</v>
      </c>
    </row>
    <row r="89" spans="1:28" s="5" customFormat="1" x14ac:dyDescent="0.2">
      <c r="A89" s="45" t="s">
        <v>106</v>
      </c>
      <c r="B89" s="44">
        <v>1</v>
      </c>
      <c r="C89" s="45">
        <v>1</v>
      </c>
      <c r="D89" s="12">
        <v>2</v>
      </c>
      <c r="E89" s="45"/>
      <c r="F89" s="45"/>
      <c r="G89" s="46"/>
      <c r="H89" s="44"/>
      <c r="I89" s="45"/>
      <c r="J89" s="12"/>
      <c r="K89" s="44"/>
      <c r="L89" s="45"/>
      <c r="M89" s="46"/>
      <c r="N89" s="44"/>
      <c r="O89" s="45"/>
      <c r="P89" s="46"/>
      <c r="Q89" s="44"/>
      <c r="R89" s="45"/>
      <c r="S89" s="12"/>
      <c r="T89" s="45"/>
      <c r="U89" s="45"/>
      <c r="V89" s="46"/>
      <c r="W89" s="44"/>
      <c r="X89" s="45"/>
      <c r="Y89" s="12"/>
      <c r="Z89" s="69">
        <f t="shared" si="63"/>
        <v>1</v>
      </c>
      <c r="AA89" s="69">
        <f t="shared" si="64"/>
        <v>1</v>
      </c>
      <c r="AB89" s="48">
        <f t="shared" si="65"/>
        <v>2</v>
      </c>
    </row>
    <row r="90" spans="1:28" s="1" customFormat="1" x14ac:dyDescent="0.2">
      <c r="A90" s="43" t="s">
        <v>107</v>
      </c>
      <c r="B90" s="44">
        <v>5</v>
      </c>
      <c r="C90" s="45">
        <v>4</v>
      </c>
      <c r="D90" s="12">
        <v>9</v>
      </c>
      <c r="E90" s="43"/>
      <c r="F90" s="43"/>
      <c r="G90" s="46"/>
      <c r="H90" s="44"/>
      <c r="I90" s="45"/>
      <c r="J90" s="12"/>
      <c r="K90" s="44"/>
      <c r="L90" s="43"/>
      <c r="M90" s="46"/>
      <c r="N90" s="44"/>
      <c r="O90" s="43"/>
      <c r="P90" s="46"/>
      <c r="Q90" s="44"/>
      <c r="R90" s="45"/>
      <c r="S90" s="12"/>
      <c r="T90" s="43"/>
      <c r="U90" s="43"/>
      <c r="V90" s="46"/>
      <c r="W90" s="44"/>
      <c r="X90" s="45"/>
      <c r="Y90" s="12"/>
      <c r="Z90" s="69">
        <f t="shared" si="63"/>
        <v>5</v>
      </c>
      <c r="AA90" s="69">
        <f t="shared" si="64"/>
        <v>4</v>
      </c>
      <c r="AB90" s="48">
        <f t="shared" si="65"/>
        <v>9</v>
      </c>
    </row>
    <row r="91" spans="1:28" s="1" customFormat="1" x14ac:dyDescent="0.2">
      <c r="A91" s="43" t="s">
        <v>109</v>
      </c>
      <c r="B91" s="44">
        <v>3</v>
      </c>
      <c r="C91" s="45"/>
      <c r="D91" s="12">
        <v>3</v>
      </c>
      <c r="E91" s="43">
        <v>1</v>
      </c>
      <c r="F91" s="43"/>
      <c r="G91" s="46">
        <v>1</v>
      </c>
      <c r="H91" s="44"/>
      <c r="I91" s="45"/>
      <c r="J91" s="12"/>
      <c r="K91" s="44"/>
      <c r="L91" s="43"/>
      <c r="M91" s="46"/>
      <c r="N91" s="44"/>
      <c r="O91" s="43"/>
      <c r="P91" s="46"/>
      <c r="Q91" s="44"/>
      <c r="R91" s="45"/>
      <c r="S91" s="12"/>
      <c r="T91" s="43"/>
      <c r="U91" s="43"/>
      <c r="V91" s="46"/>
      <c r="W91" s="44"/>
      <c r="X91" s="45"/>
      <c r="Y91" s="12"/>
      <c r="Z91" s="69">
        <f t="shared" si="63"/>
        <v>4</v>
      </c>
      <c r="AA91" s="69">
        <f t="shared" si="64"/>
        <v>0</v>
      </c>
      <c r="AB91" s="48">
        <f t="shared" si="65"/>
        <v>4</v>
      </c>
    </row>
    <row r="92" spans="1:28" s="1" customFormat="1" ht="13.5" thickBot="1" x14ac:dyDescent="0.25">
      <c r="A92" s="43" t="s">
        <v>110</v>
      </c>
      <c r="B92" s="44">
        <v>5</v>
      </c>
      <c r="C92" s="45"/>
      <c r="D92" s="12">
        <v>5</v>
      </c>
      <c r="E92" s="43"/>
      <c r="F92" s="43"/>
      <c r="G92" s="12"/>
      <c r="H92" s="44"/>
      <c r="I92" s="45"/>
      <c r="J92" s="12"/>
      <c r="K92" s="44"/>
      <c r="L92" s="43"/>
      <c r="M92" s="12"/>
      <c r="N92" s="44"/>
      <c r="O92" s="43"/>
      <c r="P92" s="12"/>
      <c r="Q92" s="44"/>
      <c r="R92" s="45"/>
      <c r="S92" s="12"/>
      <c r="T92" s="43"/>
      <c r="U92" s="43"/>
      <c r="V92" s="12"/>
      <c r="W92" s="44"/>
      <c r="X92" s="45"/>
      <c r="Y92" s="71"/>
      <c r="Z92" s="70">
        <f t="shared" si="63"/>
        <v>5</v>
      </c>
      <c r="AA92" s="69">
        <f t="shared" si="64"/>
        <v>0</v>
      </c>
      <c r="AB92" s="48">
        <f t="shared" si="65"/>
        <v>5</v>
      </c>
    </row>
    <row r="93" spans="1:28" s="6" customFormat="1" ht="13.5" thickBot="1" x14ac:dyDescent="0.25">
      <c r="A93" s="55" t="s">
        <v>21</v>
      </c>
      <c r="B93" s="82">
        <f>SUM(B88:B92)</f>
        <v>14</v>
      </c>
      <c r="C93" s="83">
        <f>SUM(C88:C92)</f>
        <v>5</v>
      </c>
      <c r="D93" s="83">
        <f t="shared" ref="D93:AB93" si="66">SUM(D88:D92)</f>
        <v>19</v>
      </c>
      <c r="E93" s="82">
        <f t="shared" si="66"/>
        <v>1</v>
      </c>
      <c r="F93" s="83">
        <f t="shared" si="66"/>
        <v>0</v>
      </c>
      <c r="G93" s="83">
        <f t="shared" si="66"/>
        <v>1</v>
      </c>
      <c r="H93" s="82">
        <f t="shared" si="66"/>
        <v>0</v>
      </c>
      <c r="I93" s="83">
        <f t="shared" si="66"/>
        <v>0</v>
      </c>
      <c r="J93" s="83">
        <f t="shared" si="66"/>
        <v>0</v>
      </c>
      <c r="K93" s="82">
        <f t="shared" si="66"/>
        <v>0</v>
      </c>
      <c r="L93" s="83">
        <f t="shared" si="66"/>
        <v>0</v>
      </c>
      <c r="M93" s="83">
        <f t="shared" si="66"/>
        <v>0</v>
      </c>
      <c r="N93" s="82">
        <f t="shared" si="66"/>
        <v>0</v>
      </c>
      <c r="O93" s="83">
        <f t="shared" si="66"/>
        <v>0</v>
      </c>
      <c r="P93" s="83">
        <f t="shared" si="66"/>
        <v>0</v>
      </c>
      <c r="Q93" s="82">
        <f t="shared" si="66"/>
        <v>0</v>
      </c>
      <c r="R93" s="83">
        <f t="shared" si="66"/>
        <v>0</v>
      </c>
      <c r="S93" s="83">
        <f t="shared" si="66"/>
        <v>0</v>
      </c>
      <c r="T93" s="82">
        <f t="shared" si="66"/>
        <v>0</v>
      </c>
      <c r="U93" s="83">
        <f t="shared" si="66"/>
        <v>0</v>
      </c>
      <c r="V93" s="83">
        <f t="shared" si="66"/>
        <v>0</v>
      </c>
      <c r="W93" s="82">
        <f t="shared" si="66"/>
        <v>0</v>
      </c>
      <c r="X93" s="83">
        <f t="shared" si="66"/>
        <v>0</v>
      </c>
      <c r="Y93" s="83">
        <f t="shared" si="66"/>
        <v>0</v>
      </c>
      <c r="Z93" s="90">
        <f>SUM(Z88:Z92)</f>
        <v>15</v>
      </c>
      <c r="AA93" s="91">
        <f t="shared" si="66"/>
        <v>5</v>
      </c>
      <c r="AB93" s="89">
        <f t="shared" si="66"/>
        <v>20</v>
      </c>
    </row>
    <row r="94" spans="1:28" s="1" customFormat="1" ht="13.5" thickBot="1" x14ac:dyDescent="0.25">
      <c r="A94" s="65" t="s">
        <v>20</v>
      </c>
      <c r="B94" s="83">
        <f>B75+B86+B93</f>
        <v>27</v>
      </c>
      <c r="C94" s="83">
        <f>C75+C86+C93</f>
        <v>16</v>
      </c>
      <c r="D94" s="84">
        <f t="shared" ref="D94:AB94" si="67">D75+D86+D93</f>
        <v>43</v>
      </c>
      <c r="E94" s="83">
        <f t="shared" si="67"/>
        <v>1</v>
      </c>
      <c r="F94" s="83">
        <f t="shared" si="67"/>
        <v>0</v>
      </c>
      <c r="G94" s="84">
        <f t="shared" si="67"/>
        <v>1</v>
      </c>
      <c r="H94" s="83">
        <f t="shared" si="67"/>
        <v>0</v>
      </c>
      <c r="I94" s="83">
        <f t="shared" si="67"/>
        <v>0</v>
      </c>
      <c r="J94" s="84">
        <f t="shared" si="67"/>
        <v>0</v>
      </c>
      <c r="K94" s="83">
        <f t="shared" si="67"/>
        <v>0</v>
      </c>
      <c r="L94" s="83">
        <f t="shared" si="67"/>
        <v>1</v>
      </c>
      <c r="M94" s="84">
        <f t="shared" si="67"/>
        <v>1</v>
      </c>
      <c r="N94" s="83">
        <f t="shared" si="67"/>
        <v>0</v>
      </c>
      <c r="O94" s="83">
        <f t="shared" si="67"/>
        <v>1</v>
      </c>
      <c r="P94" s="84">
        <f t="shared" si="67"/>
        <v>1</v>
      </c>
      <c r="Q94" s="83">
        <f t="shared" si="67"/>
        <v>0</v>
      </c>
      <c r="R94" s="83">
        <f t="shared" si="67"/>
        <v>0</v>
      </c>
      <c r="S94" s="84">
        <f t="shared" si="67"/>
        <v>0</v>
      </c>
      <c r="T94" s="83">
        <f t="shared" si="67"/>
        <v>0</v>
      </c>
      <c r="U94" s="83">
        <f t="shared" si="67"/>
        <v>0</v>
      </c>
      <c r="V94" s="84">
        <f t="shared" si="67"/>
        <v>0</v>
      </c>
      <c r="W94" s="83">
        <f t="shared" si="67"/>
        <v>1</v>
      </c>
      <c r="X94" s="83">
        <f t="shared" si="67"/>
        <v>2</v>
      </c>
      <c r="Y94" s="84">
        <f t="shared" si="67"/>
        <v>3</v>
      </c>
      <c r="Z94" s="91">
        <f>Z75+Z86+Z93</f>
        <v>29</v>
      </c>
      <c r="AA94" s="83">
        <f t="shared" si="67"/>
        <v>20</v>
      </c>
      <c r="AB94" s="84">
        <f t="shared" si="67"/>
        <v>49</v>
      </c>
    </row>
    <row r="95" spans="1:28" s="13" customFormat="1" ht="14.25" customHeight="1" thickBot="1" x14ac:dyDescent="0.25">
      <c r="A95" s="50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62"/>
      <c r="AA95" s="62"/>
      <c r="AB95" s="62"/>
    </row>
    <row r="96" spans="1:28" s="1" customFormat="1" ht="13.5" thickBot="1" x14ac:dyDescent="0.25">
      <c r="A96" s="65" t="s">
        <v>72</v>
      </c>
      <c r="B96" s="65">
        <v>2</v>
      </c>
      <c r="C96" s="55">
        <v>5</v>
      </c>
      <c r="D96" s="11">
        <v>7</v>
      </c>
      <c r="E96" s="55"/>
      <c r="F96" s="55"/>
      <c r="G96" s="9"/>
      <c r="H96" s="65"/>
      <c r="I96" s="55"/>
      <c r="J96" s="11"/>
      <c r="K96" s="65"/>
      <c r="L96" s="55">
        <v>1</v>
      </c>
      <c r="M96" s="9">
        <v>1</v>
      </c>
      <c r="N96" s="65"/>
      <c r="O96" s="55"/>
      <c r="P96" s="9"/>
      <c r="Q96" s="65"/>
      <c r="R96" s="55"/>
      <c r="S96" s="11"/>
      <c r="T96" s="55"/>
      <c r="U96" s="55"/>
      <c r="V96" s="9"/>
      <c r="W96" s="65"/>
      <c r="X96" s="55">
        <v>1</v>
      </c>
      <c r="Y96" s="11">
        <v>1</v>
      </c>
      <c r="Z96" s="56">
        <f t="shared" ref="Z96" si="68">B96+E96+H96+K96+N96+Q96+T96+W96</f>
        <v>2</v>
      </c>
      <c r="AA96" s="56">
        <f t="shared" ref="AA96" si="69">C96+F96+I96+L96+O96+R96+U96+X96</f>
        <v>7</v>
      </c>
      <c r="AB96" s="66">
        <f t="shared" ref="AB96" si="70">D96+G96+J96+M96+P96+S96+V96+Y96</f>
        <v>9</v>
      </c>
    </row>
    <row r="97" spans="1:28" x14ac:dyDescent="0.2">
      <c r="A97" s="43"/>
      <c r="B97" s="58"/>
      <c r="C97" s="59"/>
      <c r="D97" s="60"/>
      <c r="E97" s="61"/>
      <c r="F97" s="61"/>
      <c r="G97" s="61"/>
      <c r="H97" s="58"/>
      <c r="I97" s="59"/>
      <c r="J97" s="60"/>
      <c r="K97" s="58"/>
      <c r="L97" s="61"/>
      <c r="M97" s="61"/>
      <c r="N97" s="58"/>
      <c r="O97" s="61"/>
      <c r="P97" s="61"/>
      <c r="Q97" s="58"/>
      <c r="R97" s="59"/>
      <c r="S97" s="60"/>
      <c r="T97" s="61"/>
      <c r="U97" s="61"/>
      <c r="V97" s="61"/>
      <c r="W97" s="58"/>
      <c r="X97" s="59"/>
      <c r="Y97" s="60"/>
      <c r="Z97" s="64"/>
      <c r="AA97" s="64"/>
      <c r="AB97" s="63"/>
    </row>
    <row r="98" spans="1:28" s="1" customFormat="1" x14ac:dyDescent="0.2">
      <c r="A98" s="45" t="s">
        <v>73</v>
      </c>
      <c r="B98" s="44"/>
      <c r="C98" s="45">
        <v>3</v>
      </c>
      <c r="D98" s="12">
        <v>3</v>
      </c>
      <c r="E98" s="43"/>
      <c r="F98" s="43"/>
      <c r="G98" s="46"/>
      <c r="H98" s="44"/>
      <c r="I98" s="45"/>
      <c r="J98" s="12"/>
      <c r="K98" s="44"/>
      <c r="L98" s="43"/>
      <c r="M98" s="12"/>
      <c r="N98" s="44"/>
      <c r="O98" s="43"/>
      <c r="P98" s="12"/>
      <c r="Q98" s="44"/>
      <c r="R98" s="45"/>
      <c r="S98" s="12"/>
      <c r="T98" s="43"/>
      <c r="U98" s="43"/>
      <c r="V98" s="46"/>
      <c r="W98" s="44"/>
      <c r="X98" s="45"/>
      <c r="Y98" s="12"/>
      <c r="Z98" s="69">
        <f t="shared" ref="Z98:Z99" si="71">B98+E98+H98+K98+N98+Q98+T98+W98</f>
        <v>0</v>
      </c>
      <c r="AA98" s="69">
        <f t="shared" ref="AA98:AA99" si="72">C98+F98+I98+L98+O98+R98+U98+X98</f>
        <v>3</v>
      </c>
      <c r="AB98" s="92">
        <f t="shared" ref="AB98:AB99" si="73">D98+G98+J98+M98+P98+S98+V98+Y98</f>
        <v>3</v>
      </c>
    </row>
    <row r="99" spans="1:28" s="1" customFormat="1" ht="13.5" thickBot="1" x14ac:dyDescent="0.25">
      <c r="A99" s="45" t="s">
        <v>74</v>
      </c>
      <c r="B99" s="44"/>
      <c r="C99" s="45"/>
      <c r="D99" s="12"/>
      <c r="E99" s="43"/>
      <c r="F99" s="43"/>
      <c r="G99" s="46"/>
      <c r="H99" s="44"/>
      <c r="I99" s="45"/>
      <c r="J99" s="12"/>
      <c r="K99" s="44"/>
      <c r="L99" s="43"/>
      <c r="M99" s="12"/>
      <c r="N99" s="44"/>
      <c r="O99" s="43"/>
      <c r="P99" s="12"/>
      <c r="Q99" s="44"/>
      <c r="R99" s="45"/>
      <c r="S99" s="12"/>
      <c r="T99" s="43"/>
      <c r="U99" s="43"/>
      <c r="V99" s="46"/>
      <c r="W99" s="44"/>
      <c r="X99" s="45"/>
      <c r="Y99" s="12"/>
      <c r="Z99" s="69">
        <f t="shared" si="71"/>
        <v>0</v>
      </c>
      <c r="AA99" s="69">
        <f t="shared" si="72"/>
        <v>0</v>
      </c>
      <c r="AB99" s="92">
        <f t="shared" si="73"/>
        <v>0</v>
      </c>
    </row>
    <row r="100" spans="1:28" s="1" customFormat="1" ht="13.5" thickBot="1" x14ac:dyDescent="0.25">
      <c r="A100" s="65" t="s">
        <v>19</v>
      </c>
      <c r="B100" s="10">
        <f>SUBTOTAL(9,B98:B99)</f>
        <v>0</v>
      </c>
      <c r="C100" s="9">
        <f t="shared" ref="C100:AB100" si="74">SUBTOTAL(9,C98:C99)</f>
        <v>3</v>
      </c>
      <c r="D100" s="11">
        <f t="shared" si="74"/>
        <v>3</v>
      </c>
      <c r="E100" s="10">
        <f t="shared" si="74"/>
        <v>0</v>
      </c>
      <c r="F100" s="9">
        <f t="shared" si="74"/>
        <v>0</v>
      </c>
      <c r="G100" s="11">
        <f t="shared" si="74"/>
        <v>0</v>
      </c>
      <c r="H100" s="10">
        <f t="shared" si="74"/>
        <v>0</v>
      </c>
      <c r="I100" s="9">
        <f t="shared" si="74"/>
        <v>0</v>
      </c>
      <c r="J100" s="11">
        <f t="shared" si="74"/>
        <v>0</v>
      </c>
      <c r="K100" s="10">
        <f t="shared" si="74"/>
        <v>0</v>
      </c>
      <c r="L100" s="9">
        <f t="shared" si="74"/>
        <v>0</v>
      </c>
      <c r="M100" s="11">
        <f t="shared" si="74"/>
        <v>0</v>
      </c>
      <c r="N100" s="10">
        <f t="shared" si="74"/>
        <v>0</v>
      </c>
      <c r="O100" s="9">
        <f t="shared" si="74"/>
        <v>0</v>
      </c>
      <c r="P100" s="11">
        <f t="shared" si="74"/>
        <v>0</v>
      </c>
      <c r="Q100" s="10">
        <f t="shared" si="74"/>
        <v>0</v>
      </c>
      <c r="R100" s="9">
        <f t="shared" si="74"/>
        <v>0</v>
      </c>
      <c r="S100" s="11">
        <f t="shared" si="74"/>
        <v>0</v>
      </c>
      <c r="T100" s="10">
        <f t="shared" si="74"/>
        <v>0</v>
      </c>
      <c r="U100" s="9">
        <f t="shared" si="74"/>
        <v>0</v>
      </c>
      <c r="V100" s="11">
        <f t="shared" si="74"/>
        <v>0</v>
      </c>
      <c r="W100" s="10">
        <f t="shared" si="74"/>
        <v>0</v>
      </c>
      <c r="X100" s="9">
        <f t="shared" si="74"/>
        <v>0</v>
      </c>
      <c r="Y100" s="11">
        <f t="shared" si="74"/>
        <v>0</v>
      </c>
      <c r="Z100" s="56">
        <f>SUBTOTAL(9,Z98:Z99)</f>
        <v>0</v>
      </c>
      <c r="AA100" s="56">
        <f t="shared" si="74"/>
        <v>3</v>
      </c>
      <c r="AB100" s="57">
        <f t="shared" si="74"/>
        <v>3</v>
      </c>
    </row>
    <row r="101" spans="1:28" x14ac:dyDescent="0.2">
      <c r="A101" s="43"/>
      <c r="B101" s="58"/>
      <c r="C101" s="59"/>
      <c r="D101" s="60"/>
      <c r="E101" s="61"/>
      <c r="F101" s="61"/>
      <c r="G101" s="61"/>
      <c r="H101" s="58"/>
      <c r="I101" s="59"/>
      <c r="J101" s="60"/>
      <c r="K101" s="58"/>
      <c r="L101" s="61"/>
      <c r="M101" s="61"/>
      <c r="N101" s="58"/>
      <c r="O101" s="61"/>
      <c r="P101" s="61"/>
      <c r="Q101" s="58"/>
      <c r="R101" s="59"/>
      <c r="S101" s="60"/>
      <c r="T101" s="61"/>
      <c r="U101" s="61"/>
      <c r="V101" s="61"/>
      <c r="W101" s="58"/>
      <c r="X101" s="59"/>
      <c r="Y101" s="60"/>
      <c r="Z101" s="64"/>
      <c r="AA101" s="64"/>
      <c r="AB101" s="63"/>
    </row>
    <row r="102" spans="1:28" s="1" customFormat="1" x14ac:dyDescent="0.2">
      <c r="A102" s="43" t="s">
        <v>75</v>
      </c>
      <c r="B102" s="44">
        <v>9</v>
      </c>
      <c r="C102" s="45">
        <v>5</v>
      </c>
      <c r="D102" s="12">
        <v>14</v>
      </c>
      <c r="E102" s="43"/>
      <c r="F102" s="43"/>
      <c r="G102" s="12"/>
      <c r="H102" s="44"/>
      <c r="I102" s="45"/>
      <c r="J102" s="12"/>
      <c r="K102" s="44">
        <v>2</v>
      </c>
      <c r="L102" s="43"/>
      <c r="M102" s="12">
        <v>2</v>
      </c>
      <c r="N102" s="44"/>
      <c r="O102" s="43">
        <v>1</v>
      </c>
      <c r="P102" s="12">
        <v>1</v>
      </c>
      <c r="Q102" s="45"/>
      <c r="R102" s="45"/>
      <c r="S102" s="12"/>
      <c r="T102" s="43"/>
      <c r="U102" s="43"/>
      <c r="V102" s="12"/>
      <c r="W102" s="44">
        <v>1</v>
      </c>
      <c r="X102" s="45">
        <v>1</v>
      </c>
      <c r="Y102" s="12">
        <v>2</v>
      </c>
      <c r="Z102" s="69">
        <f t="shared" ref="Z102:Z104" si="75">B102+E102+H102+K102+N102+Q102+T102+W102</f>
        <v>12</v>
      </c>
      <c r="AA102" s="69">
        <f t="shared" ref="AA102:AA104" si="76">C102+F102+I102+L102+O102+R102+U102+X102</f>
        <v>7</v>
      </c>
      <c r="AB102" s="92">
        <f t="shared" ref="AB102:AB104" si="77">D102+G102+J102+M102+P102+S102+V102+Y102</f>
        <v>19</v>
      </c>
    </row>
    <row r="103" spans="1:28" s="1" customFormat="1" x14ac:dyDescent="0.2">
      <c r="A103" s="43" t="s">
        <v>76</v>
      </c>
      <c r="B103" s="44">
        <v>15</v>
      </c>
      <c r="C103" s="45">
        <v>8</v>
      </c>
      <c r="D103" s="12">
        <v>23</v>
      </c>
      <c r="E103" s="43">
        <v>1</v>
      </c>
      <c r="F103" s="43">
        <v>2</v>
      </c>
      <c r="G103" s="46">
        <v>3</v>
      </c>
      <c r="H103" s="44"/>
      <c r="I103" s="45"/>
      <c r="J103" s="12"/>
      <c r="K103" s="44"/>
      <c r="L103" s="45">
        <v>1</v>
      </c>
      <c r="M103" s="12">
        <v>1</v>
      </c>
      <c r="N103" s="44"/>
      <c r="O103" s="45"/>
      <c r="P103" s="12"/>
      <c r="Q103" s="43"/>
      <c r="R103" s="43"/>
      <c r="S103" s="12"/>
      <c r="T103" s="44"/>
      <c r="U103" s="45">
        <v>1</v>
      </c>
      <c r="V103" s="46">
        <v>1</v>
      </c>
      <c r="W103" s="44"/>
      <c r="X103" s="45"/>
      <c r="Y103" s="12"/>
      <c r="Z103" s="69">
        <f t="shared" si="75"/>
        <v>16</v>
      </c>
      <c r="AA103" s="69">
        <f t="shared" si="76"/>
        <v>12</v>
      </c>
      <c r="AB103" s="92">
        <f t="shared" si="77"/>
        <v>28</v>
      </c>
    </row>
    <row r="104" spans="1:28" s="1" customFormat="1" ht="13.5" thickBot="1" x14ac:dyDescent="0.25">
      <c r="A104" s="43" t="s">
        <v>77</v>
      </c>
      <c r="B104" s="44">
        <v>3</v>
      </c>
      <c r="C104" s="45">
        <v>2</v>
      </c>
      <c r="D104" s="12">
        <v>5</v>
      </c>
      <c r="E104" s="43"/>
      <c r="F104" s="43"/>
      <c r="G104" s="46"/>
      <c r="H104" s="44">
        <v>1</v>
      </c>
      <c r="I104" s="45"/>
      <c r="J104" s="12">
        <v>1</v>
      </c>
      <c r="K104" s="44"/>
      <c r="L104" s="43"/>
      <c r="M104" s="46"/>
      <c r="N104" s="44"/>
      <c r="O104" s="43"/>
      <c r="P104" s="46"/>
      <c r="Q104" s="44"/>
      <c r="R104" s="45"/>
      <c r="S104" s="12"/>
      <c r="T104" s="43"/>
      <c r="U104" s="43"/>
      <c r="V104" s="46"/>
      <c r="W104" s="44">
        <v>1</v>
      </c>
      <c r="X104" s="45"/>
      <c r="Y104" s="12">
        <v>1</v>
      </c>
      <c r="Z104" s="69">
        <f t="shared" si="75"/>
        <v>5</v>
      </c>
      <c r="AA104" s="69">
        <f t="shared" si="76"/>
        <v>2</v>
      </c>
      <c r="AB104" s="92">
        <f t="shared" si="77"/>
        <v>7</v>
      </c>
    </row>
    <row r="105" spans="1:28" s="1" customFormat="1" ht="13.5" thickBot="1" x14ac:dyDescent="0.25">
      <c r="A105" s="65" t="s">
        <v>18</v>
      </c>
      <c r="B105" s="10">
        <f>SUBTOTAL(9,B102:B104)</f>
        <v>27</v>
      </c>
      <c r="C105" s="9">
        <f>SUBTOTAL(9,C102:C104)</f>
        <v>15</v>
      </c>
      <c r="D105" s="9">
        <f t="shared" ref="D105:AB105" si="78">SUBTOTAL(9,D102:D104)</f>
        <v>42</v>
      </c>
      <c r="E105" s="10">
        <f t="shared" si="78"/>
        <v>1</v>
      </c>
      <c r="F105" s="9">
        <f t="shared" si="78"/>
        <v>2</v>
      </c>
      <c r="G105" s="9">
        <f t="shared" si="78"/>
        <v>3</v>
      </c>
      <c r="H105" s="10">
        <f t="shared" si="78"/>
        <v>1</v>
      </c>
      <c r="I105" s="9">
        <f t="shared" si="78"/>
        <v>0</v>
      </c>
      <c r="J105" s="9">
        <f t="shared" si="78"/>
        <v>1</v>
      </c>
      <c r="K105" s="10">
        <f t="shared" si="78"/>
        <v>2</v>
      </c>
      <c r="L105" s="9">
        <f t="shared" si="78"/>
        <v>1</v>
      </c>
      <c r="M105" s="9">
        <f t="shared" si="78"/>
        <v>3</v>
      </c>
      <c r="N105" s="10">
        <f t="shared" si="78"/>
        <v>0</v>
      </c>
      <c r="O105" s="9">
        <f t="shared" si="78"/>
        <v>1</v>
      </c>
      <c r="P105" s="9">
        <f t="shared" si="78"/>
        <v>1</v>
      </c>
      <c r="Q105" s="10">
        <f t="shared" si="78"/>
        <v>0</v>
      </c>
      <c r="R105" s="9">
        <f t="shared" si="78"/>
        <v>0</v>
      </c>
      <c r="S105" s="9">
        <f t="shared" si="78"/>
        <v>0</v>
      </c>
      <c r="T105" s="10">
        <f t="shared" si="78"/>
        <v>0</v>
      </c>
      <c r="U105" s="9">
        <f t="shared" si="78"/>
        <v>1</v>
      </c>
      <c r="V105" s="9">
        <f t="shared" si="78"/>
        <v>1</v>
      </c>
      <c r="W105" s="10">
        <f t="shared" si="78"/>
        <v>2</v>
      </c>
      <c r="X105" s="9">
        <f t="shared" si="78"/>
        <v>1</v>
      </c>
      <c r="Y105" s="9">
        <f t="shared" si="78"/>
        <v>3</v>
      </c>
      <c r="Z105" s="10">
        <f>SUBTOTAL(9,Z102:Z104)</f>
        <v>33</v>
      </c>
      <c r="AA105" s="9">
        <f t="shared" si="78"/>
        <v>21</v>
      </c>
      <c r="AB105" s="9">
        <f t="shared" si="78"/>
        <v>54</v>
      </c>
    </row>
    <row r="106" spans="1:28" x14ac:dyDescent="0.2">
      <c r="A106" s="43"/>
      <c r="B106" s="58"/>
      <c r="C106" s="59"/>
      <c r="D106" s="60"/>
      <c r="E106" s="61"/>
      <c r="F106" s="61"/>
      <c r="G106" s="61"/>
      <c r="H106" s="58"/>
      <c r="I106" s="59"/>
      <c r="J106" s="60"/>
      <c r="K106" s="58"/>
      <c r="L106" s="61"/>
      <c r="M106" s="61"/>
      <c r="N106" s="58"/>
      <c r="O106" s="61"/>
      <c r="P106" s="61"/>
      <c r="Q106" s="58"/>
      <c r="R106" s="59"/>
      <c r="S106" s="60"/>
      <c r="T106" s="61"/>
      <c r="U106" s="61"/>
      <c r="V106" s="61"/>
      <c r="W106" s="58"/>
      <c r="X106" s="59"/>
      <c r="Y106" s="60"/>
      <c r="Z106" s="64"/>
      <c r="AA106" s="64"/>
      <c r="AB106" s="63"/>
    </row>
    <row r="107" spans="1:28" s="1" customFormat="1" x14ac:dyDescent="0.2">
      <c r="A107" s="43" t="s">
        <v>78</v>
      </c>
      <c r="B107" s="44">
        <v>110</v>
      </c>
      <c r="C107" s="45">
        <v>27</v>
      </c>
      <c r="D107" s="12">
        <v>137</v>
      </c>
      <c r="E107" s="43">
        <v>14</v>
      </c>
      <c r="F107" s="43">
        <v>3</v>
      </c>
      <c r="G107" s="46">
        <v>17</v>
      </c>
      <c r="H107" s="44">
        <v>1</v>
      </c>
      <c r="I107" s="45">
        <v>3</v>
      </c>
      <c r="J107" s="12">
        <v>4</v>
      </c>
      <c r="K107" s="44">
        <v>7</v>
      </c>
      <c r="L107" s="45">
        <v>3</v>
      </c>
      <c r="M107" s="12">
        <v>10</v>
      </c>
      <c r="N107" s="44">
        <v>3</v>
      </c>
      <c r="O107" s="45">
        <v>2</v>
      </c>
      <c r="P107" s="12">
        <v>5</v>
      </c>
      <c r="Q107" s="43"/>
      <c r="R107" s="43"/>
      <c r="S107" s="12"/>
      <c r="T107" s="44">
        <v>2</v>
      </c>
      <c r="U107" s="45"/>
      <c r="V107" s="46">
        <v>2</v>
      </c>
      <c r="W107" s="44">
        <v>6</v>
      </c>
      <c r="X107" s="45"/>
      <c r="Y107" s="12">
        <v>6</v>
      </c>
      <c r="Z107" s="69">
        <f t="shared" ref="Z107" si="79">B107+E107+H107+K107+N107+Q107+T107+W107</f>
        <v>143</v>
      </c>
      <c r="AA107" s="69">
        <f t="shared" ref="AA107" si="80">C107+F107+I107+L107+O107+R107+U107+X107</f>
        <v>38</v>
      </c>
      <c r="AB107" s="92">
        <f t="shared" ref="AB107" si="81">D107+G107+J107+M107+P107+S107+V107+Y107</f>
        <v>181</v>
      </c>
    </row>
    <row r="108" spans="1:28" s="1" customFormat="1" ht="13.5" thickBot="1" x14ac:dyDescent="0.25">
      <c r="A108" s="43" t="s">
        <v>178</v>
      </c>
      <c r="B108" s="44">
        <v>1</v>
      </c>
      <c r="C108" s="45"/>
      <c r="D108" s="12">
        <v>1</v>
      </c>
      <c r="E108" s="43"/>
      <c r="F108" s="43"/>
      <c r="G108" s="46"/>
      <c r="H108" s="44"/>
      <c r="I108" s="45"/>
      <c r="J108" s="12"/>
      <c r="K108" s="44"/>
      <c r="L108" s="45"/>
      <c r="M108" s="12"/>
      <c r="N108" s="44"/>
      <c r="O108" s="45"/>
      <c r="P108" s="12"/>
      <c r="Q108" s="43"/>
      <c r="R108" s="43"/>
      <c r="S108" s="12"/>
      <c r="T108" s="44"/>
      <c r="U108" s="45"/>
      <c r="V108" s="46"/>
      <c r="W108" s="44"/>
      <c r="X108" s="45"/>
      <c r="Y108" s="12"/>
      <c r="Z108" s="69">
        <f t="shared" ref="Z108" si="82">B108+E108+H108+K108+N108+Q108+T108+W108</f>
        <v>1</v>
      </c>
      <c r="AA108" s="69">
        <f t="shared" ref="AA108" si="83">C108+F108+I108+L108+O108+R108+U108+X108</f>
        <v>0</v>
      </c>
      <c r="AB108" s="92">
        <f t="shared" ref="AB108" si="84">D108+G108+J108+M108+P108+S108+V108+Y108</f>
        <v>1</v>
      </c>
    </row>
    <row r="109" spans="1:28" s="1" customFormat="1" ht="13.5" thickBot="1" x14ac:dyDescent="0.25">
      <c r="A109" s="55" t="s">
        <v>46</v>
      </c>
      <c r="B109" s="10">
        <f>SUBTOTAL(9,B106:B108)</f>
        <v>111</v>
      </c>
      <c r="C109" s="9">
        <f t="shared" ref="C109:AB109" si="85">SUBTOTAL(9,C106:C108)</f>
        <v>27</v>
      </c>
      <c r="D109" s="11">
        <f t="shared" si="85"/>
        <v>138</v>
      </c>
      <c r="E109" s="10">
        <f t="shared" si="85"/>
        <v>14</v>
      </c>
      <c r="F109" s="9">
        <f t="shared" si="85"/>
        <v>3</v>
      </c>
      <c r="G109" s="11">
        <f t="shared" si="85"/>
        <v>17</v>
      </c>
      <c r="H109" s="10">
        <f t="shared" si="85"/>
        <v>1</v>
      </c>
      <c r="I109" s="9">
        <f t="shared" si="85"/>
        <v>3</v>
      </c>
      <c r="J109" s="11">
        <f t="shared" si="85"/>
        <v>4</v>
      </c>
      <c r="K109" s="10">
        <f t="shared" si="85"/>
        <v>7</v>
      </c>
      <c r="L109" s="9">
        <f t="shared" si="85"/>
        <v>3</v>
      </c>
      <c r="M109" s="11">
        <f t="shared" si="85"/>
        <v>10</v>
      </c>
      <c r="N109" s="10">
        <f t="shared" si="85"/>
        <v>3</v>
      </c>
      <c r="O109" s="9">
        <f t="shared" si="85"/>
        <v>2</v>
      </c>
      <c r="P109" s="11">
        <f t="shared" si="85"/>
        <v>5</v>
      </c>
      <c r="Q109" s="10">
        <f t="shared" si="85"/>
        <v>0</v>
      </c>
      <c r="R109" s="9">
        <f t="shared" si="85"/>
        <v>0</v>
      </c>
      <c r="S109" s="11">
        <f t="shared" si="85"/>
        <v>0</v>
      </c>
      <c r="T109" s="10">
        <f t="shared" si="85"/>
        <v>2</v>
      </c>
      <c r="U109" s="9">
        <f t="shared" si="85"/>
        <v>0</v>
      </c>
      <c r="V109" s="11">
        <f t="shared" si="85"/>
        <v>2</v>
      </c>
      <c r="W109" s="10">
        <f t="shared" si="85"/>
        <v>6</v>
      </c>
      <c r="X109" s="9">
        <f t="shared" si="85"/>
        <v>0</v>
      </c>
      <c r="Y109" s="11">
        <f t="shared" si="85"/>
        <v>6</v>
      </c>
      <c r="Z109" s="56">
        <f t="shared" si="85"/>
        <v>144</v>
      </c>
      <c r="AA109" s="56">
        <f t="shared" si="85"/>
        <v>38</v>
      </c>
      <c r="AB109" s="57">
        <f t="shared" si="85"/>
        <v>182</v>
      </c>
    </row>
    <row r="110" spans="1:28" x14ac:dyDescent="0.2">
      <c r="A110" s="43"/>
      <c r="B110" s="58"/>
      <c r="C110" s="59"/>
      <c r="D110" s="60"/>
      <c r="E110" s="61"/>
      <c r="F110" s="61"/>
      <c r="G110" s="61"/>
      <c r="H110" s="58"/>
      <c r="I110" s="59"/>
      <c r="J110" s="60"/>
      <c r="K110" s="58"/>
      <c r="L110" s="61"/>
      <c r="M110" s="61"/>
      <c r="N110" s="58"/>
      <c r="O110" s="61"/>
      <c r="P110" s="61"/>
      <c r="Q110" s="58"/>
      <c r="R110" s="59"/>
      <c r="S110" s="60"/>
      <c r="T110" s="61"/>
      <c r="U110" s="61"/>
      <c r="V110" s="61"/>
      <c r="W110" s="58"/>
      <c r="X110" s="59"/>
      <c r="Y110" s="60"/>
      <c r="Z110" s="64"/>
      <c r="AA110" s="64"/>
      <c r="AB110" s="63"/>
    </row>
    <row r="111" spans="1:28" s="1" customFormat="1" x14ac:dyDescent="0.2">
      <c r="A111" s="43" t="s">
        <v>79</v>
      </c>
      <c r="B111" s="44">
        <v>81</v>
      </c>
      <c r="C111" s="45">
        <v>47</v>
      </c>
      <c r="D111" s="12">
        <v>128</v>
      </c>
      <c r="E111" s="43">
        <v>11</v>
      </c>
      <c r="F111" s="43">
        <v>5</v>
      </c>
      <c r="G111" s="46">
        <v>16</v>
      </c>
      <c r="H111" s="44"/>
      <c r="I111" s="45">
        <v>1</v>
      </c>
      <c r="J111" s="12">
        <v>1</v>
      </c>
      <c r="K111" s="44">
        <v>1</v>
      </c>
      <c r="L111" s="43"/>
      <c r="M111" s="46">
        <v>1</v>
      </c>
      <c r="N111" s="44">
        <v>1</v>
      </c>
      <c r="O111" s="43">
        <v>1</v>
      </c>
      <c r="P111" s="46">
        <v>2</v>
      </c>
      <c r="Q111" s="44"/>
      <c r="R111" s="45"/>
      <c r="S111" s="12"/>
      <c r="T111" s="43"/>
      <c r="U111" s="43"/>
      <c r="V111" s="46"/>
      <c r="W111" s="44">
        <v>4</v>
      </c>
      <c r="X111" s="45">
        <v>4</v>
      </c>
      <c r="Y111" s="12">
        <v>8</v>
      </c>
      <c r="Z111" s="69">
        <f t="shared" ref="Z111:Z113" si="86">B111+E111+H111+K111+N111+Q111+T111+W111</f>
        <v>98</v>
      </c>
      <c r="AA111" s="69">
        <f t="shared" ref="AA111:AA113" si="87">C111+F111+I111+L111+O111+R111+U111+X111</f>
        <v>58</v>
      </c>
      <c r="AB111" s="92">
        <f t="shared" ref="AB111:AB113" si="88">D111+G111+J111+M111+P111+S111+V111+Y111</f>
        <v>156</v>
      </c>
    </row>
    <row r="112" spans="1:28" s="1" customFormat="1" x14ac:dyDescent="0.2">
      <c r="A112" s="43" t="s">
        <v>163</v>
      </c>
      <c r="B112" s="44"/>
      <c r="C112" s="45"/>
      <c r="D112" s="12"/>
      <c r="E112" s="43"/>
      <c r="F112" s="43"/>
      <c r="G112" s="46"/>
      <c r="H112" s="44"/>
      <c r="I112" s="45"/>
      <c r="J112" s="12"/>
      <c r="K112" s="44"/>
      <c r="L112" s="43"/>
      <c r="M112" s="46"/>
      <c r="N112" s="44"/>
      <c r="O112" s="43"/>
      <c r="P112" s="46"/>
      <c r="Q112" s="44"/>
      <c r="R112" s="45"/>
      <c r="S112" s="12"/>
      <c r="T112" s="43"/>
      <c r="U112" s="43"/>
      <c r="V112" s="46"/>
      <c r="W112" s="44"/>
      <c r="X112" s="45"/>
      <c r="Y112" s="12"/>
      <c r="Z112" s="69">
        <f t="shared" si="86"/>
        <v>0</v>
      </c>
      <c r="AA112" s="69">
        <f t="shared" si="87"/>
        <v>0</v>
      </c>
      <c r="AB112" s="92">
        <f t="shared" si="88"/>
        <v>0</v>
      </c>
    </row>
    <row r="113" spans="1:28" s="1" customFormat="1" ht="13.5" thickBot="1" x14ac:dyDescent="0.25">
      <c r="A113" s="43" t="s">
        <v>80</v>
      </c>
      <c r="B113" s="44">
        <v>17</v>
      </c>
      <c r="C113" s="45">
        <v>9</v>
      </c>
      <c r="D113" s="12">
        <v>26</v>
      </c>
      <c r="E113" s="44">
        <v>1</v>
      </c>
      <c r="F113" s="45"/>
      <c r="G113" s="12">
        <v>1</v>
      </c>
      <c r="H113" s="44">
        <v>1</v>
      </c>
      <c r="I113" s="45">
        <v>1</v>
      </c>
      <c r="J113" s="12">
        <v>2</v>
      </c>
      <c r="K113" s="44">
        <v>1</v>
      </c>
      <c r="L113" s="43">
        <v>2</v>
      </c>
      <c r="M113" s="46">
        <v>3</v>
      </c>
      <c r="N113" s="44">
        <v>2</v>
      </c>
      <c r="O113" s="43">
        <v>1</v>
      </c>
      <c r="P113" s="46">
        <v>3</v>
      </c>
      <c r="Q113" s="44"/>
      <c r="R113" s="45"/>
      <c r="S113" s="12"/>
      <c r="T113" s="43"/>
      <c r="U113" s="43"/>
      <c r="V113" s="46"/>
      <c r="W113" s="44"/>
      <c r="X113" s="45"/>
      <c r="Y113" s="12"/>
      <c r="Z113" s="69">
        <f t="shared" si="86"/>
        <v>22</v>
      </c>
      <c r="AA113" s="69">
        <f t="shared" si="87"/>
        <v>13</v>
      </c>
      <c r="AB113" s="92">
        <f t="shared" si="88"/>
        <v>35</v>
      </c>
    </row>
    <row r="114" spans="1:28" s="1" customFormat="1" ht="13.5" thickBot="1" x14ac:dyDescent="0.25">
      <c r="A114" s="65" t="s">
        <v>17</v>
      </c>
      <c r="B114" s="10">
        <f t="shared" ref="B114:AB114" si="89">SUBTOTAL(9,B111:B113)</f>
        <v>98</v>
      </c>
      <c r="C114" s="9">
        <f t="shared" si="89"/>
        <v>56</v>
      </c>
      <c r="D114" s="11">
        <f t="shared" si="89"/>
        <v>154</v>
      </c>
      <c r="E114" s="9">
        <f t="shared" si="89"/>
        <v>12</v>
      </c>
      <c r="F114" s="9">
        <f t="shared" si="89"/>
        <v>5</v>
      </c>
      <c r="G114" s="9">
        <f t="shared" si="89"/>
        <v>17</v>
      </c>
      <c r="H114" s="10">
        <f t="shared" si="89"/>
        <v>1</v>
      </c>
      <c r="I114" s="9">
        <f t="shared" si="89"/>
        <v>2</v>
      </c>
      <c r="J114" s="11">
        <f t="shared" si="89"/>
        <v>3</v>
      </c>
      <c r="K114" s="10">
        <f t="shared" si="89"/>
        <v>2</v>
      </c>
      <c r="L114" s="9">
        <f t="shared" si="89"/>
        <v>2</v>
      </c>
      <c r="M114" s="9">
        <f t="shared" si="89"/>
        <v>4</v>
      </c>
      <c r="N114" s="10">
        <f t="shared" si="89"/>
        <v>3</v>
      </c>
      <c r="O114" s="9">
        <f t="shared" si="89"/>
        <v>2</v>
      </c>
      <c r="P114" s="9">
        <f t="shared" si="89"/>
        <v>5</v>
      </c>
      <c r="Q114" s="10">
        <f t="shared" si="89"/>
        <v>0</v>
      </c>
      <c r="R114" s="9">
        <f t="shared" si="89"/>
        <v>0</v>
      </c>
      <c r="S114" s="11">
        <f t="shared" si="89"/>
        <v>0</v>
      </c>
      <c r="T114" s="9">
        <f t="shared" si="89"/>
        <v>0</v>
      </c>
      <c r="U114" s="9">
        <f t="shared" si="89"/>
        <v>0</v>
      </c>
      <c r="V114" s="9">
        <f t="shared" si="89"/>
        <v>0</v>
      </c>
      <c r="W114" s="10">
        <f t="shared" si="89"/>
        <v>4</v>
      </c>
      <c r="X114" s="9">
        <f t="shared" si="89"/>
        <v>4</v>
      </c>
      <c r="Y114" s="11">
        <f t="shared" si="89"/>
        <v>8</v>
      </c>
      <c r="Z114" s="56">
        <f t="shared" si="89"/>
        <v>120</v>
      </c>
      <c r="AA114" s="56">
        <f t="shared" si="89"/>
        <v>71</v>
      </c>
      <c r="AB114" s="57">
        <f t="shared" si="89"/>
        <v>191</v>
      </c>
    </row>
    <row r="115" spans="1:28" x14ac:dyDescent="0.2">
      <c r="A115" s="43"/>
      <c r="B115" s="58"/>
      <c r="C115" s="59"/>
      <c r="D115" s="60"/>
      <c r="E115" s="61"/>
      <c r="F115" s="61"/>
      <c r="G115" s="61"/>
      <c r="H115" s="58"/>
      <c r="I115" s="59"/>
      <c r="J115" s="60"/>
      <c r="K115" s="58"/>
      <c r="L115" s="61"/>
      <c r="M115" s="61"/>
      <c r="N115" s="58"/>
      <c r="O115" s="61"/>
      <c r="P115" s="61"/>
      <c r="Q115" s="58"/>
      <c r="R115" s="59"/>
      <c r="S115" s="60"/>
      <c r="T115" s="61"/>
      <c r="U115" s="61"/>
      <c r="V115" s="61"/>
      <c r="W115" s="58"/>
      <c r="X115" s="59"/>
      <c r="Y115" s="60"/>
      <c r="Z115" s="64"/>
      <c r="AA115" s="64"/>
      <c r="AB115" s="63"/>
    </row>
    <row r="116" spans="1:28" s="1" customFormat="1" x14ac:dyDescent="0.2">
      <c r="A116" s="43" t="s">
        <v>86</v>
      </c>
      <c r="B116" s="44"/>
      <c r="C116" s="45">
        <v>1</v>
      </c>
      <c r="D116" s="12">
        <v>1</v>
      </c>
      <c r="E116" s="43"/>
      <c r="F116" s="43"/>
      <c r="G116" s="46"/>
      <c r="H116" s="44"/>
      <c r="I116" s="45"/>
      <c r="J116" s="12"/>
      <c r="K116" s="44"/>
      <c r="L116" s="43"/>
      <c r="M116" s="46"/>
      <c r="N116" s="44"/>
      <c r="O116" s="43"/>
      <c r="P116" s="46"/>
      <c r="Q116" s="44"/>
      <c r="R116" s="45"/>
      <c r="S116" s="12"/>
      <c r="T116" s="43"/>
      <c r="U116" s="43"/>
      <c r="V116" s="46"/>
      <c r="W116" s="44"/>
      <c r="X116" s="45"/>
      <c r="Y116" s="12"/>
      <c r="Z116" s="69">
        <f>B116+E116+H116+K116+N116+Q116+T116+W116</f>
        <v>0</v>
      </c>
      <c r="AA116" s="69">
        <f>C116+F116+I116+L116+O116+R116+U116+X116</f>
        <v>1</v>
      </c>
      <c r="AB116" s="92">
        <f t="shared" ref="AB116" si="90">D116+G116+J116+M116+P116+S116+V116+Y116</f>
        <v>1</v>
      </c>
    </row>
    <row r="117" spans="1:28" s="1" customFormat="1" x14ac:dyDescent="0.2">
      <c r="A117" s="43" t="s">
        <v>87</v>
      </c>
      <c r="B117" s="44">
        <v>6</v>
      </c>
      <c r="C117" s="45"/>
      <c r="D117" s="12">
        <v>6</v>
      </c>
      <c r="E117" s="43"/>
      <c r="F117" s="43"/>
      <c r="G117" s="46"/>
      <c r="H117" s="44"/>
      <c r="I117" s="45"/>
      <c r="J117" s="12"/>
      <c r="K117" s="44">
        <v>1</v>
      </c>
      <c r="L117" s="43"/>
      <c r="M117" s="46">
        <v>1</v>
      </c>
      <c r="N117" s="44">
        <v>2</v>
      </c>
      <c r="O117" s="43"/>
      <c r="P117" s="46">
        <v>2</v>
      </c>
      <c r="Q117" s="44"/>
      <c r="R117" s="45"/>
      <c r="S117" s="12"/>
      <c r="T117" s="43"/>
      <c r="U117" s="43"/>
      <c r="V117" s="46"/>
      <c r="W117" s="44"/>
      <c r="X117" s="45"/>
      <c r="Y117" s="12"/>
      <c r="Z117" s="69">
        <f t="shared" ref="Z117:Z126" si="91">B117+E117+H117+K117+N117+Q117+T117+W117</f>
        <v>9</v>
      </c>
      <c r="AA117" s="69">
        <f t="shared" ref="AA117:AA126" si="92">C117+F117+I117+L117+O117+R117+U117+X117</f>
        <v>0</v>
      </c>
      <c r="AB117" s="92">
        <f t="shared" ref="AB117:AB126" si="93">D117+G117+J117+M117+P117+S117+V117+Y117</f>
        <v>9</v>
      </c>
    </row>
    <row r="118" spans="1:28" s="1" customFormat="1" x14ac:dyDescent="0.2">
      <c r="A118" s="43" t="s">
        <v>88</v>
      </c>
      <c r="B118" s="44">
        <v>17</v>
      </c>
      <c r="C118" s="45">
        <v>3</v>
      </c>
      <c r="D118" s="12">
        <v>20</v>
      </c>
      <c r="E118" s="43">
        <v>4</v>
      </c>
      <c r="F118" s="43">
        <v>6</v>
      </c>
      <c r="G118" s="46">
        <v>10</v>
      </c>
      <c r="H118" s="44"/>
      <c r="I118" s="45">
        <v>1</v>
      </c>
      <c r="J118" s="12">
        <v>1</v>
      </c>
      <c r="K118" s="44">
        <v>1</v>
      </c>
      <c r="L118" s="43"/>
      <c r="M118" s="46">
        <v>1</v>
      </c>
      <c r="N118" s="44">
        <v>4</v>
      </c>
      <c r="O118" s="43"/>
      <c r="P118" s="46">
        <v>4</v>
      </c>
      <c r="Q118" s="44"/>
      <c r="R118" s="45"/>
      <c r="S118" s="12"/>
      <c r="T118" s="44"/>
      <c r="U118" s="45"/>
      <c r="V118" s="46"/>
      <c r="W118" s="44">
        <v>2</v>
      </c>
      <c r="X118" s="45"/>
      <c r="Y118" s="12">
        <v>2</v>
      </c>
      <c r="Z118" s="69">
        <f t="shared" si="91"/>
        <v>28</v>
      </c>
      <c r="AA118" s="69">
        <f t="shared" si="92"/>
        <v>10</v>
      </c>
      <c r="AB118" s="92">
        <f t="shared" si="93"/>
        <v>38</v>
      </c>
    </row>
    <row r="119" spans="1:28" s="1" customFormat="1" x14ac:dyDescent="0.2">
      <c r="A119" s="43" t="s">
        <v>89</v>
      </c>
      <c r="B119" s="44">
        <v>73</v>
      </c>
      <c r="C119" s="45">
        <v>8</v>
      </c>
      <c r="D119" s="12">
        <v>81</v>
      </c>
      <c r="E119" s="43">
        <v>16</v>
      </c>
      <c r="F119" s="43">
        <v>3</v>
      </c>
      <c r="G119" s="46">
        <v>19</v>
      </c>
      <c r="H119" s="44">
        <v>1</v>
      </c>
      <c r="I119" s="45"/>
      <c r="J119" s="12">
        <v>1</v>
      </c>
      <c r="K119" s="44">
        <v>1</v>
      </c>
      <c r="L119" s="43"/>
      <c r="M119" s="46">
        <v>1</v>
      </c>
      <c r="N119" s="44">
        <v>4</v>
      </c>
      <c r="O119" s="43"/>
      <c r="P119" s="46">
        <v>4</v>
      </c>
      <c r="Q119" s="44">
        <v>1</v>
      </c>
      <c r="R119" s="45"/>
      <c r="S119" s="12">
        <v>1</v>
      </c>
      <c r="T119" s="45"/>
      <c r="U119" s="45"/>
      <c r="V119" s="46"/>
      <c r="W119" s="44"/>
      <c r="X119" s="45"/>
      <c r="Y119" s="12"/>
      <c r="Z119" s="69">
        <f t="shared" si="91"/>
        <v>96</v>
      </c>
      <c r="AA119" s="69">
        <f t="shared" si="92"/>
        <v>11</v>
      </c>
      <c r="AB119" s="92">
        <f t="shared" si="93"/>
        <v>107</v>
      </c>
    </row>
    <row r="120" spans="1:28" s="1" customFormat="1" x14ac:dyDescent="0.2">
      <c r="A120" s="43" t="s">
        <v>179</v>
      </c>
      <c r="B120" s="44">
        <v>4</v>
      </c>
      <c r="C120" s="45">
        <v>2</v>
      </c>
      <c r="D120" s="12">
        <v>6</v>
      </c>
      <c r="E120" s="43"/>
      <c r="F120" s="43"/>
      <c r="G120" s="46"/>
      <c r="H120" s="44"/>
      <c r="I120" s="45"/>
      <c r="J120" s="12"/>
      <c r="K120" s="44">
        <v>1</v>
      </c>
      <c r="L120" s="43"/>
      <c r="M120" s="46">
        <v>1</v>
      </c>
      <c r="N120" s="44"/>
      <c r="O120" s="43"/>
      <c r="P120" s="46"/>
      <c r="Q120" s="44"/>
      <c r="R120" s="45"/>
      <c r="S120" s="12"/>
      <c r="T120" s="45"/>
      <c r="U120" s="45"/>
      <c r="V120" s="46"/>
      <c r="W120" s="44">
        <v>1</v>
      </c>
      <c r="X120" s="45"/>
      <c r="Y120" s="12">
        <v>1</v>
      </c>
      <c r="Z120" s="69">
        <f t="shared" ref="Z120" si="94">B120+E120+H120+K120+N120+Q120+T120+W120</f>
        <v>6</v>
      </c>
      <c r="AA120" s="69">
        <f t="shared" ref="AA120" si="95">C120+F120+I120+L120+O120+R120+U120+X120</f>
        <v>2</v>
      </c>
      <c r="AB120" s="92">
        <f t="shared" ref="AB120" si="96">D120+G120+J120+M120+P120+S120+V120+Y120</f>
        <v>8</v>
      </c>
    </row>
    <row r="121" spans="1:28" s="1" customFormat="1" x14ac:dyDescent="0.2">
      <c r="A121" s="43" t="s">
        <v>96</v>
      </c>
      <c r="B121" s="44">
        <v>7</v>
      </c>
      <c r="C121" s="45">
        <v>20</v>
      </c>
      <c r="D121" s="12">
        <v>27</v>
      </c>
      <c r="E121" s="43">
        <v>2</v>
      </c>
      <c r="F121" s="43">
        <v>2</v>
      </c>
      <c r="G121" s="46">
        <v>4</v>
      </c>
      <c r="H121" s="44"/>
      <c r="I121" s="45">
        <v>1</v>
      </c>
      <c r="J121" s="12">
        <v>1</v>
      </c>
      <c r="K121" s="44"/>
      <c r="L121" s="43"/>
      <c r="M121" s="46"/>
      <c r="N121" s="44"/>
      <c r="O121" s="43"/>
      <c r="P121" s="46"/>
      <c r="Q121" s="44"/>
      <c r="R121" s="45"/>
      <c r="S121" s="12"/>
      <c r="T121" s="45"/>
      <c r="U121" s="45"/>
      <c r="V121" s="46"/>
      <c r="W121" s="44"/>
      <c r="X121" s="45"/>
      <c r="Y121" s="12"/>
      <c r="Z121" s="69">
        <f t="shared" si="91"/>
        <v>9</v>
      </c>
      <c r="AA121" s="69">
        <f t="shared" si="92"/>
        <v>23</v>
      </c>
      <c r="AB121" s="92">
        <f t="shared" si="93"/>
        <v>32</v>
      </c>
    </row>
    <row r="122" spans="1:28" s="1" customFormat="1" x14ac:dyDescent="0.2">
      <c r="A122" s="43" t="s">
        <v>90</v>
      </c>
      <c r="B122" s="44">
        <v>10</v>
      </c>
      <c r="C122" s="45">
        <v>4</v>
      </c>
      <c r="D122" s="12">
        <v>14</v>
      </c>
      <c r="E122" s="43">
        <v>1</v>
      </c>
      <c r="F122" s="43"/>
      <c r="G122" s="46">
        <v>1</v>
      </c>
      <c r="H122" s="44"/>
      <c r="I122" s="45"/>
      <c r="J122" s="12"/>
      <c r="K122" s="44"/>
      <c r="L122" s="43"/>
      <c r="M122" s="46"/>
      <c r="N122" s="44"/>
      <c r="O122" s="43"/>
      <c r="P122" s="46"/>
      <c r="Q122" s="44"/>
      <c r="R122" s="45"/>
      <c r="S122" s="12"/>
      <c r="T122" s="45"/>
      <c r="U122" s="45"/>
      <c r="V122" s="46"/>
      <c r="W122" s="44"/>
      <c r="X122" s="45"/>
      <c r="Y122" s="12"/>
      <c r="Z122" s="69">
        <f t="shared" si="91"/>
        <v>11</v>
      </c>
      <c r="AA122" s="69">
        <f t="shared" si="92"/>
        <v>4</v>
      </c>
      <c r="AB122" s="92">
        <f t="shared" si="93"/>
        <v>15</v>
      </c>
    </row>
    <row r="123" spans="1:28" s="1" customFormat="1" x14ac:dyDescent="0.2">
      <c r="A123" s="43" t="s">
        <v>91</v>
      </c>
      <c r="B123" s="44">
        <v>3</v>
      </c>
      <c r="C123" s="45">
        <v>1</v>
      </c>
      <c r="D123" s="12">
        <v>4</v>
      </c>
      <c r="E123" s="43"/>
      <c r="F123" s="43"/>
      <c r="G123" s="46"/>
      <c r="H123" s="44"/>
      <c r="I123" s="45"/>
      <c r="J123" s="12"/>
      <c r="K123" s="44">
        <v>1</v>
      </c>
      <c r="L123" s="43"/>
      <c r="M123" s="46">
        <v>1</v>
      </c>
      <c r="N123" s="44">
        <v>1</v>
      </c>
      <c r="O123" s="43"/>
      <c r="P123" s="46">
        <v>1</v>
      </c>
      <c r="Q123" s="44"/>
      <c r="R123" s="45"/>
      <c r="S123" s="12"/>
      <c r="T123" s="45"/>
      <c r="U123" s="45"/>
      <c r="V123" s="46"/>
      <c r="W123" s="44"/>
      <c r="X123" s="45"/>
      <c r="Y123" s="12"/>
      <c r="Z123" s="69">
        <f t="shared" si="91"/>
        <v>5</v>
      </c>
      <c r="AA123" s="69">
        <f t="shared" si="92"/>
        <v>1</v>
      </c>
      <c r="AB123" s="92">
        <f t="shared" si="93"/>
        <v>6</v>
      </c>
    </row>
    <row r="124" spans="1:28" s="1" customFormat="1" x14ac:dyDescent="0.2">
      <c r="A124" s="43" t="s">
        <v>92</v>
      </c>
      <c r="B124" s="44">
        <v>1</v>
      </c>
      <c r="C124" s="45">
        <v>2</v>
      </c>
      <c r="D124" s="12">
        <v>3</v>
      </c>
      <c r="E124" s="43"/>
      <c r="F124" s="43"/>
      <c r="G124" s="46"/>
      <c r="H124" s="44"/>
      <c r="I124" s="45"/>
      <c r="J124" s="12"/>
      <c r="K124" s="44"/>
      <c r="L124" s="43"/>
      <c r="M124" s="46"/>
      <c r="N124" s="44">
        <v>1</v>
      </c>
      <c r="O124" s="43"/>
      <c r="P124" s="46">
        <v>1</v>
      </c>
      <c r="Q124" s="44"/>
      <c r="R124" s="45"/>
      <c r="S124" s="12"/>
      <c r="T124" s="45"/>
      <c r="U124" s="45"/>
      <c r="V124" s="46"/>
      <c r="W124" s="44">
        <v>1</v>
      </c>
      <c r="X124" s="45"/>
      <c r="Y124" s="12">
        <v>1</v>
      </c>
      <c r="Z124" s="69">
        <f t="shared" si="91"/>
        <v>3</v>
      </c>
      <c r="AA124" s="69">
        <f t="shared" si="92"/>
        <v>2</v>
      </c>
      <c r="AB124" s="92">
        <f t="shared" si="93"/>
        <v>5</v>
      </c>
    </row>
    <row r="125" spans="1:28" s="1" customFormat="1" x14ac:dyDescent="0.2">
      <c r="A125" s="43" t="s">
        <v>93</v>
      </c>
      <c r="B125" s="44"/>
      <c r="C125" s="45">
        <v>2</v>
      </c>
      <c r="D125" s="12">
        <v>2</v>
      </c>
      <c r="E125" s="43"/>
      <c r="F125" s="43"/>
      <c r="G125" s="46"/>
      <c r="H125" s="44"/>
      <c r="I125" s="45"/>
      <c r="J125" s="12"/>
      <c r="K125" s="44"/>
      <c r="L125" s="43"/>
      <c r="M125" s="46"/>
      <c r="N125" s="44"/>
      <c r="O125" s="43"/>
      <c r="P125" s="46"/>
      <c r="Q125" s="44"/>
      <c r="R125" s="45"/>
      <c r="S125" s="12"/>
      <c r="T125" s="45"/>
      <c r="U125" s="45"/>
      <c r="V125" s="46"/>
      <c r="W125" s="44"/>
      <c r="X125" s="45">
        <v>1</v>
      </c>
      <c r="Y125" s="12">
        <v>1</v>
      </c>
      <c r="Z125" s="69">
        <f t="shared" si="91"/>
        <v>0</v>
      </c>
      <c r="AA125" s="69">
        <f t="shared" si="92"/>
        <v>3</v>
      </c>
      <c r="AB125" s="92">
        <f t="shared" si="93"/>
        <v>3</v>
      </c>
    </row>
    <row r="126" spans="1:28" s="1" customFormat="1" ht="13.5" thickBot="1" x14ac:dyDescent="0.25">
      <c r="A126" s="43" t="s">
        <v>94</v>
      </c>
      <c r="B126" s="44">
        <v>5</v>
      </c>
      <c r="C126" s="45">
        <v>8</v>
      </c>
      <c r="D126" s="12">
        <v>13</v>
      </c>
      <c r="E126" s="43">
        <v>1</v>
      </c>
      <c r="F126" s="43">
        <v>1</v>
      </c>
      <c r="G126" s="46">
        <v>2</v>
      </c>
      <c r="H126" s="44"/>
      <c r="I126" s="45"/>
      <c r="J126" s="12"/>
      <c r="K126" s="44">
        <v>1</v>
      </c>
      <c r="L126" s="43">
        <v>1</v>
      </c>
      <c r="M126" s="46">
        <v>2</v>
      </c>
      <c r="N126" s="44">
        <v>1</v>
      </c>
      <c r="O126" s="43"/>
      <c r="P126" s="46">
        <v>1</v>
      </c>
      <c r="Q126" s="44"/>
      <c r="R126" s="45"/>
      <c r="S126" s="12"/>
      <c r="T126" s="45"/>
      <c r="U126" s="45"/>
      <c r="V126" s="46"/>
      <c r="W126" s="44">
        <v>1</v>
      </c>
      <c r="X126" s="45">
        <v>2</v>
      </c>
      <c r="Y126" s="12">
        <v>3</v>
      </c>
      <c r="Z126" s="69">
        <f t="shared" si="91"/>
        <v>9</v>
      </c>
      <c r="AA126" s="69">
        <f t="shared" si="92"/>
        <v>12</v>
      </c>
      <c r="AB126" s="92">
        <f t="shared" si="93"/>
        <v>21</v>
      </c>
    </row>
    <row r="127" spans="1:28" s="1" customFormat="1" ht="13.5" thickBot="1" x14ac:dyDescent="0.25">
      <c r="A127" s="65" t="s">
        <v>95</v>
      </c>
      <c r="B127" s="10">
        <f>SUBTOTAL(9,B116:B126)</f>
        <v>126</v>
      </c>
      <c r="C127" s="9">
        <f>SUBTOTAL(9,C116:C126)</f>
        <v>51</v>
      </c>
      <c r="D127" s="11">
        <f t="shared" ref="D127:AB127" si="97">SUBTOTAL(9,D116:D126)</f>
        <v>177</v>
      </c>
      <c r="E127" s="9">
        <f t="shared" si="97"/>
        <v>24</v>
      </c>
      <c r="F127" s="9">
        <f t="shared" si="97"/>
        <v>12</v>
      </c>
      <c r="G127" s="9">
        <f t="shared" si="97"/>
        <v>36</v>
      </c>
      <c r="H127" s="10">
        <f t="shared" si="97"/>
        <v>1</v>
      </c>
      <c r="I127" s="9">
        <f t="shared" si="97"/>
        <v>2</v>
      </c>
      <c r="J127" s="11">
        <f t="shared" si="97"/>
        <v>3</v>
      </c>
      <c r="K127" s="10">
        <f t="shared" si="97"/>
        <v>6</v>
      </c>
      <c r="L127" s="9">
        <f t="shared" si="97"/>
        <v>1</v>
      </c>
      <c r="M127" s="9">
        <f t="shared" si="97"/>
        <v>7</v>
      </c>
      <c r="N127" s="10">
        <f t="shared" si="97"/>
        <v>13</v>
      </c>
      <c r="O127" s="9">
        <f t="shared" si="97"/>
        <v>0</v>
      </c>
      <c r="P127" s="9">
        <f t="shared" si="97"/>
        <v>13</v>
      </c>
      <c r="Q127" s="10">
        <f t="shared" si="97"/>
        <v>1</v>
      </c>
      <c r="R127" s="9">
        <f t="shared" si="97"/>
        <v>0</v>
      </c>
      <c r="S127" s="11">
        <f t="shared" si="97"/>
        <v>1</v>
      </c>
      <c r="T127" s="9">
        <f t="shared" si="97"/>
        <v>0</v>
      </c>
      <c r="U127" s="9">
        <f t="shared" si="97"/>
        <v>0</v>
      </c>
      <c r="V127" s="9">
        <f t="shared" si="97"/>
        <v>0</v>
      </c>
      <c r="W127" s="10">
        <f t="shared" si="97"/>
        <v>5</v>
      </c>
      <c r="X127" s="9">
        <f t="shared" si="97"/>
        <v>3</v>
      </c>
      <c r="Y127" s="11">
        <f t="shared" si="97"/>
        <v>8</v>
      </c>
      <c r="Z127" s="56">
        <f>SUBTOTAL(9,Z116:Z126)</f>
        <v>176</v>
      </c>
      <c r="AA127" s="56">
        <f t="shared" si="97"/>
        <v>69</v>
      </c>
      <c r="AB127" s="57">
        <f t="shared" si="97"/>
        <v>245</v>
      </c>
    </row>
    <row r="128" spans="1:28" ht="13.5" thickBot="1" x14ac:dyDescent="0.25">
      <c r="A128" s="50"/>
      <c r="B128" s="58"/>
      <c r="C128" s="59"/>
      <c r="D128" s="60"/>
      <c r="E128" s="59"/>
      <c r="F128" s="59"/>
      <c r="G128" s="59"/>
      <c r="H128" s="58"/>
      <c r="I128" s="59"/>
      <c r="J128" s="60"/>
      <c r="K128" s="58"/>
      <c r="L128" s="59"/>
      <c r="M128" s="59"/>
      <c r="N128" s="58"/>
      <c r="O128" s="59"/>
      <c r="P128" s="59"/>
      <c r="Q128" s="58"/>
      <c r="R128" s="59"/>
      <c r="S128" s="60"/>
      <c r="T128" s="59"/>
      <c r="U128" s="59"/>
      <c r="V128" s="59"/>
      <c r="W128" s="58"/>
      <c r="X128" s="59"/>
      <c r="Y128" s="60"/>
      <c r="Z128" s="62"/>
      <c r="AA128" s="62"/>
      <c r="AB128" s="63"/>
    </row>
    <row r="129" spans="1:28" ht="13.5" thickBot="1" x14ac:dyDescent="0.25">
      <c r="A129" s="55" t="s">
        <v>85</v>
      </c>
      <c r="B129" s="82">
        <v>3</v>
      </c>
      <c r="C129" s="83">
        <v>3</v>
      </c>
      <c r="D129" s="84">
        <v>6</v>
      </c>
      <c r="E129" s="83">
        <v>1</v>
      </c>
      <c r="F129" s="83"/>
      <c r="G129" s="83">
        <v>1</v>
      </c>
      <c r="H129" s="82"/>
      <c r="I129" s="83"/>
      <c r="J129" s="84"/>
      <c r="K129" s="82"/>
      <c r="L129" s="83"/>
      <c r="M129" s="84"/>
      <c r="N129" s="82"/>
      <c r="O129" s="83"/>
      <c r="P129" s="84"/>
      <c r="Q129" s="82"/>
      <c r="R129" s="83"/>
      <c r="S129" s="84"/>
      <c r="T129" s="83"/>
      <c r="U129" s="83"/>
      <c r="V129" s="83"/>
      <c r="W129" s="82"/>
      <c r="X129" s="83">
        <v>1</v>
      </c>
      <c r="Y129" s="84">
        <v>1</v>
      </c>
      <c r="Z129" s="56">
        <f>B129+E129+H129+K129+N129+Q129+T129+W129</f>
        <v>4</v>
      </c>
      <c r="AA129" s="56">
        <f t="shared" ref="AA129" si="98">C129+F129+I129+L129+O129+R129+U129+X129</f>
        <v>4</v>
      </c>
      <c r="AB129" s="57">
        <f>Z129+AA129</f>
        <v>8</v>
      </c>
    </row>
    <row r="130" spans="1:28" x14ac:dyDescent="0.2">
      <c r="A130" s="50"/>
      <c r="B130" s="58"/>
      <c r="C130" s="59"/>
      <c r="D130" s="60"/>
      <c r="E130" s="59"/>
      <c r="F130" s="59"/>
      <c r="G130" s="59"/>
      <c r="H130" s="58"/>
      <c r="I130" s="59"/>
      <c r="J130" s="60"/>
      <c r="K130" s="58"/>
      <c r="L130" s="59"/>
      <c r="M130" s="59"/>
      <c r="N130" s="58"/>
      <c r="O130" s="59"/>
      <c r="P130" s="59"/>
      <c r="Q130" s="58"/>
      <c r="R130" s="59"/>
      <c r="S130" s="60"/>
      <c r="T130" s="59"/>
      <c r="U130" s="59"/>
      <c r="V130" s="59"/>
      <c r="W130" s="58"/>
      <c r="X130" s="59"/>
      <c r="Y130" s="60"/>
      <c r="Z130" s="62"/>
      <c r="AA130" s="62"/>
      <c r="AB130" s="63"/>
    </row>
    <row r="131" spans="1:28" s="1" customFormat="1" x14ac:dyDescent="0.2">
      <c r="A131" s="45" t="s">
        <v>174</v>
      </c>
      <c r="B131" s="44">
        <v>1</v>
      </c>
      <c r="C131" s="45"/>
      <c r="D131" s="12">
        <v>1</v>
      </c>
      <c r="E131" s="45"/>
      <c r="F131" s="45"/>
      <c r="G131" s="12"/>
      <c r="H131" s="44"/>
      <c r="I131" s="45"/>
      <c r="J131" s="12"/>
      <c r="K131" s="44"/>
      <c r="L131" s="45"/>
      <c r="M131" s="12"/>
      <c r="N131" s="44"/>
      <c r="O131" s="45"/>
      <c r="P131" s="12"/>
      <c r="Q131" s="44"/>
      <c r="R131" s="45"/>
      <c r="S131" s="12"/>
      <c r="T131" s="45"/>
      <c r="U131" s="45"/>
      <c r="V131" s="12"/>
      <c r="W131" s="44"/>
      <c r="X131" s="45"/>
      <c r="Y131" s="12"/>
      <c r="Z131" s="47">
        <f t="shared" ref="Z131" si="99">B131+E131+H131+K131+N131+Q131+T131+W131</f>
        <v>1</v>
      </c>
      <c r="AA131" s="47">
        <f t="shared" ref="AA131" si="100">C131+F131+I131+L131+O131+R131+U131+X131</f>
        <v>0</v>
      </c>
      <c r="AB131" s="92">
        <f t="shared" ref="AB131" si="101">D131+G131+J131+M131+P131+S131+V131+Y131</f>
        <v>1</v>
      </c>
    </row>
    <row r="132" spans="1:28" s="1" customFormat="1" x14ac:dyDescent="0.2">
      <c r="A132" s="45" t="s">
        <v>81</v>
      </c>
      <c r="B132" s="44"/>
      <c r="C132" s="45"/>
      <c r="D132" s="12"/>
      <c r="E132" s="45"/>
      <c r="F132" s="45"/>
      <c r="G132" s="12"/>
      <c r="H132" s="44"/>
      <c r="I132" s="45"/>
      <c r="J132" s="12"/>
      <c r="K132" s="44"/>
      <c r="L132" s="45"/>
      <c r="M132" s="12"/>
      <c r="N132" s="44"/>
      <c r="O132" s="45"/>
      <c r="P132" s="12"/>
      <c r="Q132" s="44"/>
      <c r="R132" s="45"/>
      <c r="S132" s="12"/>
      <c r="T132" s="45"/>
      <c r="U132" s="45"/>
      <c r="V132" s="12"/>
      <c r="W132" s="44"/>
      <c r="X132" s="45"/>
      <c r="Y132" s="12"/>
      <c r="Z132" s="47">
        <f t="shared" ref="Z132:Z135" si="102">B132+E132+H132+K132+N132+Q132+T132+W132</f>
        <v>0</v>
      </c>
      <c r="AA132" s="47">
        <f t="shared" ref="AA132:AA135" si="103">C132+F132+I132+L132+O132+R132+U132+X132</f>
        <v>0</v>
      </c>
      <c r="AB132" s="92">
        <f t="shared" ref="AB132:AB135" si="104">D132+G132+J132+M132+P132+S132+V132+Y132</f>
        <v>0</v>
      </c>
    </row>
    <row r="133" spans="1:28" s="1" customFormat="1" x14ac:dyDescent="0.2">
      <c r="A133" s="45" t="s">
        <v>82</v>
      </c>
      <c r="B133" s="44"/>
      <c r="C133" s="45"/>
      <c r="D133" s="12"/>
      <c r="E133" s="45"/>
      <c r="F133" s="45"/>
      <c r="G133" s="71"/>
      <c r="H133" s="44"/>
      <c r="I133" s="45"/>
      <c r="J133" s="12"/>
      <c r="K133" s="44"/>
      <c r="L133" s="45"/>
      <c r="M133" s="12"/>
      <c r="N133" s="44"/>
      <c r="O133" s="45"/>
      <c r="P133" s="12"/>
      <c r="Q133" s="44"/>
      <c r="R133" s="45"/>
      <c r="S133" s="12"/>
      <c r="T133" s="45"/>
      <c r="U133" s="45"/>
      <c r="V133" s="71"/>
      <c r="W133" s="44"/>
      <c r="X133" s="45"/>
      <c r="Y133" s="12"/>
      <c r="Z133" s="47">
        <f t="shared" si="102"/>
        <v>0</v>
      </c>
      <c r="AA133" s="47">
        <f t="shared" si="103"/>
        <v>0</v>
      </c>
      <c r="AB133" s="92">
        <f t="shared" si="104"/>
        <v>0</v>
      </c>
    </row>
    <row r="134" spans="1:28" s="1" customFormat="1" hidden="1" x14ac:dyDescent="0.2">
      <c r="A134" s="45" t="s">
        <v>83</v>
      </c>
      <c r="B134" s="44"/>
      <c r="C134" s="45"/>
      <c r="D134" s="12"/>
      <c r="E134" s="45"/>
      <c r="F134" s="45"/>
      <c r="G134" s="12"/>
      <c r="H134" s="44"/>
      <c r="I134" s="45"/>
      <c r="J134" s="12"/>
      <c r="K134" s="44"/>
      <c r="L134" s="45"/>
      <c r="M134" s="12"/>
      <c r="N134" s="44"/>
      <c r="O134" s="45"/>
      <c r="P134" s="12"/>
      <c r="Q134" s="44"/>
      <c r="R134" s="45"/>
      <c r="S134" s="12"/>
      <c r="T134" s="45"/>
      <c r="U134" s="45"/>
      <c r="V134" s="12"/>
      <c r="W134" s="44"/>
      <c r="X134" s="45"/>
      <c r="Y134" s="12"/>
      <c r="Z134" s="47">
        <f t="shared" si="102"/>
        <v>0</v>
      </c>
      <c r="AA134" s="47">
        <f t="shared" si="103"/>
        <v>0</v>
      </c>
      <c r="AB134" s="92">
        <f t="shared" si="104"/>
        <v>0</v>
      </c>
    </row>
    <row r="135" spans="1:28" s="1" customFormat="1" ht="13.5" thickBot="1" x14ac:dyDescent="0.25">
      <c r="A135" s="45" t="s">
        <v>84</v>
      </c>
      <c r="B135" s="44"/>
      <c r="C135" s="45"/>
      <c r="D135" s="12"/>
      <c r="E135" s="45">
        <v>2</v>
      </c>
      <c r="F135" s="45"/>
      <c r="G135" s="71">
        <v>2</v>
      </c>
      <c r="H135" s="44"/>
      <c r="I135" s="45"/>
      <c r="J135" s="12"/>
      <c r="K135" s="44"/>
      <c r="L135" s="45"/>
      <c r="M135" s="71"/>
      <c r="N135" s="44"/>
      <c r="O135" s="45"/>
      <c r="P135" s="71"/>
      <c r="Q135" s="44"/>
      <c r="R135" s="45"/>
      <c r="S135" s="12"/>
      <c r="T135" s="45"/>
      <c r="U135" s="45"/>
      <c r="V135" s="46"/>
      <c r="W135" s="44"/>
      <c r="X135" s="45"/>
      <c r="Y135" s="12"/>
      <c r="Z135" s="47">
        <f t="shared" si="102"/>
        <v>2</v>
      </c>
      <c r="AA135" s="47">
        <f t="shared" si="103"/>
        <v>0</v>
      </c>
      <c r="AB135" s="92">
        <f t="shared" si="104"/>
        <v>2</v>
      </c>
    </row>
    <row r="136" spans="1:28" s="1" customFormat="1" ht="13.5" thickBot="1" x14ac:dyDescent="0.25">
      <c r="A136" s="55" t="s">
        <v>16</v>
      </c>
      <c r="B136" s="10">
        <f>SUM(B131:B135)</f>
        <v>1</v>
      </c>
      <c r="C136" s="9">
        <f t="shared" ref="C136:AB136" si="105">SUM(C131:C135)</f>
        <v>0</v>
      </c>
      <c r="D136" s="11">
        <f t="shared" si="105"/>
        <v>1</v>
      </c>
      <c r="E136" s="10">
        <f t="shared" si="105"/>
        <v>2</v>
      </c>
      <c r="F136" s="9">
        <f t="shared" si="105"/>
        <v>0</v>
      </c>
      <c r="G136" s="11">
        <f t="shared" si="105"/>
        <v>2</v>
      </c>
      <c r="H136" s="10">
        <f t="shared" si="105"/>
        <v>0</v>
      </c>
      <c r="I136" s="9">
        <f t="shared" si="105"/>
        <v>0</v>
      </c>
      <c r="J136" s="11">
        <f t="shared" si="105"/>
        <v>0</v>
      </c>
      <c r="K136" s="10">
        <f t="shared" si="105"/>
        <v>0</v>
      </c>
      <c r="L136" s="9">
        <f t="shared" si="105"/>
        <v>0</v>
      </c>
      <c r="M136" s="11">
        <f t="shared" si="105"/>
        <v>0</v>
      </c>
      <c r="N136" s="10">
        <f t="shared" si="105"/>
        <v>0</v>
      </c>
      <c r="O136" s="9">
        <f t="shared" si="105"/>
        <v>0</v>
      </c>
      <c r="P136" s="11">
        <f t="shared" si="105"/>
        <v>0</v>
      </c>
      <c r="Q136" s="10">
        <f t="shared" si="105"/>
        <v>0</v>
      </c>
      <c r="R136" s="9">
        <f t="shared" si="105"/>
        <v>0</v>
      </c>
      <c r="S136" s="11">
        <f t="shared" si="105"/>
        <v>0</v>
      </c>
      <c r="T136" s="10">
        <f t="shared" si="105"/>
        <v>0</v>
      </c>
      <c r="U136" s="9">
        <f t="shared" si="105"/>
        <v>0</v>
      </c>
      <c r="V136" s="11">
        <f t="shared" si="105"/>
        <v>0</v>
      </c>
      <c r="W136" s="10">
        <f t="shared" si="105"/>
        <v>0</v>
      </c>
      <c r="X136" s="9">
        <f t="shared" si="105"/>
        <v>0</v>
      </c>
      <c r="Y136" s="11">
        <f t="shared" si="105"/>
        <v>0</v>
      </c>
      <c r="Z136" s="56">
        <f t="shared" si="105"/>
        <v>3</v>
      </c>
      <c r="AA136" s="56">
        <f t="shared" si="105"/>
        <v>0</v>
      </c>
      <c r="AB136" s="57">
        <f t="shared" si="105"/>
        <v>3</v>
      </c>
    </row>
    <row r="137" spans="1:28" ht="13.5" thickBot="1" x14ac:dyDescent="0.25">
      <c r="A137" s="50"/>
      <c r="B137" s="58"/>
      <c r="C137" s="59"/>
      <c r="D137" s="60"/>
      <c r="E137" s="59"/>
      <c r="F137" s="59"/>
      <c r="G137" s="59"/>
      <c r="H137" s="58"/>
      <c r="I137" s="59"/>
      <c r="J137" s="60"/>
      <c r="K137" s="58"/>
      <c r="L137" s="59"/>
      <c r="M137" s="59"/>
      <c r="N137" s="58"/>
      <c r="O137" s="59"/>
      <c r="P137" s="59"/>
      <c r="Q137" s="58"/>
      <c r="R137" s="59"/>
      <c r="S137" s="60"/>
      <c r="T137" s="59"/>
      <c r="U137" s="59"/>
      <c r="V137" s="59"/>
      <c r="W137" s="58"/>
      <c r="X137" s="59"/>
      <c r="Y137" s="60"/>
      <c r="Z137" s="62"/>
      <c r="AA137" s="62"/>
      <c r="AB137" s="63"/>
    </row>
    <row r="138" spans="1:28" s="40" customFormat="1" ht="13.5" thickBot="1" x14ac:dyDescent="0.25">
      <c r="A138" s="65" t="s">
        <v>97</v>
      </c>
      <c r="B138" s="82">
        <v>3</v>
      </c>
      <c r="C138" s="83">
        <v>6</v>
      </c>
      <c r="D138" s="84">
        <v>9</v>
      </c>
      <c r="E138" s="83"/>
      <c r="F138" s="83">
        <v>1</v>
      </c>
      <c r="G138" s="84">
        <v>1</v>
      </c>
      <c r="H138" s="83"/>
      <c r="I138" s="83"/>
      <c r="J138" s="84"/>
      <c r="K138" s="83">
        <v>1</v>
      </c>
      <c r="L138" s="83"/>
      <c r="M138" s="84">
        <v>1</v>
      </c>
      <c r="N138" s="83">
        <v>1</v>
      </c>
      <c r="O138" s="83"/>
      <c r="P138" s="84">
        <v>1</v>
      </c>
      <c r="Q138" s="83"/>
      <c r="R138" s="83"/>
      <c r="S138" s="84"/>
      <c r="T138" s="83"/>
      <c r="U138" s="83"/>
      <c r="V138" s="84"/>
      <c r="W138" s="83"/>
      <c r="X138" s="83">
        <v>1</v>
      </c>
      <c r="Y138" s="84">
        <v>1</v>
      </c>
      <c r="Z138" s="91">
        <f>B138+E138+H138+K138+N138+Q138+T138+W138</f>
        <v>5</v>
      </c>
      <c r="AA138" s="91">
        <f t="shared" ref="AA138" si="106">C138+F138+I138+L138+O138+R138+U138+X138</f>
        <v>8</v>
      </c>
      <c r="AB138" s="84">
        <f>D138+G138+J138+M138+P138+S138+V138+Y138</f>
        <v>13</v>
      </c>
    </row>
    <row r="139" spans="1:28" ht="13.5" thickBot="1" x14ac:dyDescent="0.25">
      <c r="A139" s="43"/>
      <c r="B139" s="58"/>
      <c r="C139" s="59"/>
      <c r="D139" s="60"/>
      <c r="E139" s="61"/>
      <c r="F139" s="61"/>
      <c r="G139" s="61"/>
      <c r="H139" s="58"/>
      <c r="I139" s="59"/>
      <c r="J139" s="60"/>
      <c r="K139" s="58"/>
      <c r="L139" s="61"/>
      <c r="M139" s="61"/>
      <c r="N139" s="58"/>
      <c r="O139" s="61"/>
      <c r="P139" s="61"/>
      <c r="Q139" s="58"/>
      <c r="R139" s="59"/>
      <c r="S139" s="60"/>
      <c r="T139" s="61"/>
      <c r="U139" s="61"/>
      <c r="V139" s="61"/>
      <c r="W139" s="58"/>
      <c r="X139" s="59"/>
      <c r="Y139" s="60"/>
      <c r="Z139" s="64"/>
      <c r="AA139" s="64"/>
      <c r="AB139" s="63"/>
    </row>
    <row r="140" spans="1:28" s="1" customFormat="1" ht="13.5" thickBot="1" x14ac:dyDescent="0.25">
      <c r="A140" s="93" t="s">
        <v>15</v>
      </c>
      <c r="B140" s="93">
        <f t="shared" ref="B140:AB140" si="107">B138+B136+B129+B127+B114+B109+B105+B100+B96+B94+B72+B60+B52+B50+B45+B36+B30+B28+B19+B54</f>
        <v>653</v>
      </c>
      <c r="C140" s="93">
        <f t="shared" si="107"/>
        <v>339</v>
      </c>
      <c r="D140" s="94">
        <f t="shared" si="107"/>
        <v>992</v>
      </c>
      <c r="E140" s="93">
        <f t="shared" si="107"/>
        <v>62</v>
      </c>
      <c r="F140" s="93">
        <f t="shared" si="107"/>
        <v>30</v>
      </c>
      <c r="G140" s="94">
        <f t="shared" si="107"/>
        <v>92</v>
      </c>
      <c r="H140" s="93">
        <f t="shared" si="107"/>
        <v>6</v>
      </c>
      <c r="I140" s="93">
        <f t="shared" si="107"/>
        <v>10</v>
      </c>
      <c r="J140" s="94">
        <f t="shared" si="107"/>
        <v>16</v>
      </c>
      <c r="K140" s="93">
        <f t="shared" si="107"/>
        <v>39</v>
      </c>
      <c r="L140" s="93">
        <f t="shared" si="107"/>
        <v>26</v>
      </c>
      <c r="M140" s="94">
        <f t="shared" si="107"/>
        <v>65</v>
      </c>
      <c r="N140" s="93">
        <f t="shared" si="107"/>
        <v>30</v>
      </c>
      <c r="O140" s="93">
        <f>O138+O136+O129+O127+O114+O109+O105+O100+O96+O94+O72+O60+O52+O50+O45+O36+O30+O28+O19+O54</f>
        <v>14</v>
      </c>
      <c r="P140" s="94">
        <f t="shared" si="107"/>
        <v>44</v>
      </c>
      <c r="Q140" s="93">
        <f t="shared" si="107"/>
        <v>2</v>
      </c>
      <c r="R140" s="93">
        <f t="shared" si="107"/>
        <v>1</v>
      </c>
      <c r="S140" s="94">
        <f t="shared" si="107"/>
        <v>3</v>
      </c>
      <c r="T140" s="93">
        <f t="shared" si="107"/>
        <v>5</v>
      </c>
      <c r="U140" s="93">
        <f t="shared" si="107"/>
        <v>3</v>
      </c>
      <c r="V140" s="94">
        <f t="shared" si="107"/>
        <v>8</v>
      </c>
      <c r="W140" s="93">
        <f t="shared" si="107"/>
        <v>32</v>
      </c>
      <c r="X140" s="93">
        <f t="shared" si="107"/>
        <v>21</v>
      </c>
      <c r="Y140" s="94">
        <f t="shared" si="107"/>
        <v>53</v>
      </c>
      <c r="Z140" s="141">
        <f>Z138+Z136+Z129+Z127+Z114+Z109+Z105+Z100+Z96+Z94+Z72+Z60+Z52+Z50+Z45+Z36+Z30+Z28+Z19+Z54</f>
        <v>829</v>
      </c>
      <c r="AA140" s="93">
        <f t="shared" si="107"/>
        <v>444</v>
      </c>
      <c r="AB140" s="94">
        <f t="shared" si="107"/>
        <v>1273</v>
      </c>
    </row>
    <row r="141" spans="1:28" s="5" customFormat="1" ht="13.5" thickBot="1" x14ac:dyDescent="0.25">
      <c r="A141" s="95"/>
      <c r="B141" s="96"/>
      <c r="C141" s="97"/>
      <c r="D141" s="98"/>
      <c r="E141" s="97"/>
      <c r="F141" s="97"/>
      <c r="G141" s="98"/>
      <c r="H141" s="96"/>
      <c r="I141" s="97"/>
      <c r="J141" s="98"/>
      <c r="K141" s="96"/>
      <c r="L141" s="97"/>
      <c r="M141" s="98"/>
      <c r="N141" s="96"/>
      <c r="O141" s="97"/>
      <c r="P141" s="98"/>
      <c r="Q141" s="96"/>
      <c r="R141" s="97"/>
      <c r="S141" s="98"/>
      <c r="T141" s="97"/>
      <c r="U141" s="97"/>
      <c r="V141" s="98"/>
      <c r="W141" s="96"/>
      <c r="X141" s="97"/>
      <c r="Y141" s="98"/>
      <c r="Z141" s="97"/>
      <c r="AA141" s="97"/>
      <c r="AB141" s="97"/>
    </row>
    <row r="142" spans="1:28" s="1" customFormat="1" ht="13.5" thickBot="1" x14ac:dyDescent="0.25">
      <c r="A142" s="198" t="s">
        <v>14</v>
      </c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200"/>
    </row>
    <row r="143" spans="1:28" x14ac:dyDescent="0.2">
      <c r="A143" s="43"/>
      <c r="B143" s="58"/>
      <c r="C143" s="59"/>
      <c r="D143" s="60"/>
      <c r="E143" s="61"/>
      <c r="F143" s="61"/>
      <c r="G143" s="61"/>
      <c r="H143" s="58"/>
      <c r="I143" s="59"/>
      <c r="J143" s="60"/>
      <c r="K143" s="58"/>
      <c r="L143" s="61"/>
      <c r="M143" s="61"/>
      <c r="N143" s="58"/>
      <c r="O143" s="61"/>
      <c r="P143" s="61"/>
      <c r="Q143" s="58"/>
      <c r="R143" s="59"/>
      <c r="S143" s="60"/>
      <c r="T143" s="61"/>
      <c r="U143" s="61"/>
      <c r="V143" s="61"/>
      <c r="W143" s="58"/>
      <c r="X143" s="59"/>
      <c r="Y143" s="60"/>
      <c r="Z143" s="64"/>
      <c r="AA143" s="64"/>
      <c r="AB143" s="63"/>
    </row>
    <row r="144" spans="1:28" s="1" customFormat="1" ht="13.5" thickBot="1" x14ac:dyDescent="0.25">
      <c r="A144" s="43" t="s">
        <v>111</v>
      </c>
      <c r="B144" s="44">
        <v>26</v>
      </c>
      <c r="C144" s="45">
        <v>38</v>
      </c>
      <c r="D144" s="12">
        <v>64</v>
      </c>
      <c r="E144" s="43"/>
      <c r="F144" s="43"/>
      <c r="G144" s="46"/>
      <c r="H144" s="44"/>
      <c r="I144" s="45"/>
      <c r="J144" s="12"/>
      <c r="K144" s="44">
        <v>4</v>
      </c>
      <c r="L144" s="43">
        <v>2</v>
      </c>
      <c r="M144" s="46">
        <v>6</v>
      </c>
      <c r="N144" s="44"/>
      <c r="O144" s="43">
        <v>2</v>
      </c>
      <c r="P144" s="46">
        <v>2</v>
      </c>
      <c r="Q144" s="44"/>
      <c r="R144" s="45">
        <v>2</v>
      </c>
      <c r="S144" s="12">
        <v>2</v>
      </c>
      <c r="T144" s="43"/>
      <c r="U144" s="43"/>
      <c r="V144" s="46"/>
      <c r="W144" s="44"/>
      <c r="X144" s="45">
        <v>2</v>
      </c>
      <c r="Y144" s="12">
        <v>2</v>
      </c>
      <c r="Z144" s="69">
        <f t="shared" ref="Z144:Z145" si="108">B144+E144+H144+K144+N144+Q144+T144+W144</f>
        <v>30</v>
      </c>
      <c r="AA144" s="69">
        <f t="shared" ref="AA144:AA145" si="109">C144+F144+I144+L144+O144+R144+U144+X144</f>
        <v>46</v>
      </c>
      <c r="AB144" s="92">
        <f t="shared" ref="AB144" si="110">D144+G144+J144+M144+P144+S144+V144+Y144</f>
        <v>76</v>
      </c>
    </row>
    <row r="145" spans="1:28" s="1" customFormat="1" ht="13.5" thickBot="1" x14ac:dyDescent="0.25">
      <c r="A145" s="65" t="s">
        <v>13</v>
      </c>
      <c r="B145" s="10">
        <f t="shared" ref="B145:Y145" si="111">SUBTOTAL(9,B144:B144)</f>
        <v>26</v>
      </c>
      <c r="C145" s="9">
        <f t="shared" si="111"/>
        <v>38</v>
      </c>
      <c r="D145" s="11">
        <f t="shared" si="111"/>
        <v>64</v>
      </c>
      <c r="E145" s="9">
        <f t="shared" si="111"/>
        <v>0</v>
      </c>
      <c r="F145" s="9">
        <f t="shared" si="111"/>
        <v>0</v>
      </c>
      <c r="G145" s="9">
        <f t="shared" si="111"/>
        <v>0</v>
      </c>
      <c r="H145" s="10">
        <f t="shared" si="111"/>
        <v>0</v>
      </c>
      <c r="I145" s="9">
        <f t="shared" si="111"/>
        <v>0</v>
      </c>
      <c r="J145" s="11">
        <f t="shared" si="111"/>
        <v>0</v>
      </c>
      <c r="K145" s="10">
        <f t="shared" si="111"/>
        <v>4</v>
      </c>
      <c r="L145" s="9">
        <f t="shared" si="111"/>
        <v>2</v>
      </c>
      <c r="M145" s="9">
        <f t="shared" si="111"/>
        <v>6</v>
      </c>
      <c r="N145" s="10">
        <f t="shared" si="111"/>
        <v>0</v>
      </c>
      <c r="O145" s="9">
        <f t="shared" si="111"/>
        <v>2</v>
      </c>
      <c r="P145" s="9">
        <f t="shared" si="111"/>
        <v>2</v>
      </c>
      <c r="Q145" s="10">
        <f t="shared" si="111"/>
        <v>0</v>
      </c>
      <c r="R145" s="9">
        <f t="shared" si="111"/>
        <v>2</v>
      </c>
      <c r="S145" s="11">
        <f t="shared" si="111"/>
        <v>2</v>
      </c>
      <c r="T145" s="9">
        <f t="shared" si="111"/>
        <v>0</v>
      </c>
      <c r="U145" s="9">
        <f t="shared" si="111"/>
        <v>0</v>
      </c>
      <c r="V145" s="9">
        <f t="shared" si="111"/>
        <v>0</v>
      </c>
      <c r="W145" s="10">
        <f t="shared" si="111"/>
        <v>0</v>
      </c>
      <c r="X145" s="9">
        <f t="shared" si="111"/>
        <v>2</v>
      </c>
      <c r="Y145" s="11">
        <f t="shared" si="111"/>
        <v>2</v>
      </c>
      <c r="Z145" s="56">
        <f t="shared" si="108"/>
        <v>30</v>
      </c>
      <c r="AA145" s="56">
        <f t="shared" si="109"/>
        <v>46</v>
      </c>
      <c r="AB145" s="57">
        <f>SUBTOTAL(9,AB144:AB144)</f>
        <v>76</v>
      </c>
    </row>
    <row r="146" spans="1:28" x14ac:dyDescent="0.2">
      <c r="A146" s="43"/>
      <c r="B146" s="58"/>
      <c r="C146" s="59"/>
      <c r="D146" s="60"/>
      <c r="E146" s="61"/>
      <c r="F146" s="61"/>
      <c r="G146" s="61"/>
      <c r="H146" s="58"/>
      <c r="I146" s="59"/>
      <c r="J146" s="60"/>
      <c r="K146" s="58"/>
      <c r="L146" s="61"/>
      <c r="M146" s="61"/>
      <c r="N146" s="58"/>
      <c r="O146" s="61"/>
      <c r="P146" s="61"/>
      <c r="Q146" s="58"/>
      <c r="R146" s="59"/>
      <c r="S146" s="60"/>
      <c r="T146" s="61"/>
      <c r="U146" s="61"/>
      <c r="V146" s="61"/>
      <c r="W146" s="58"/>
      <c r="X146" s="59"/>
      <c r="Y146" s="60"/>
      <c r="Z146" s="64"/>
      <c r="AA146" s="64"/>
      <c r="AB146" s="63"/>
    </row>
    <row r="147" spans="1:28" s="1" customFormat="1" x14ac:dyDescent="0.2">
      <c r="A147" s="43" t="s">
        <v>97</v>
      </c>
      <c r="B147" s="44">
        <v>2</v>
      </c>
      <c r="C147" s="45">
        <v>1</v>
      </c>
      <c r="D147" s="12">
        <v>3</v>
      </c>
      <c r="E147" s="43"/>
      <c r="F147" s="43"/>
      <c r="G147" s="46"/>
      <c r="H147" s="44"/>
      <c r="I147" s="45"/>
      <c r="J147" s="12"/>
      <c r="K147" s="44"/>
      <c r="L147" s="43">
        <v>1</v>
      </c>
      <c r="M147" s="46">
        <v>1</v>
      </c>
      <c r="N147" s="44"/>
      <c r="O147" s="43"/>
      <c r="P147" s="46"/>
      <c r="Q147" s="44"/>
      <c r="R147" s="45"/>
      <c r="S147" s="12"/>
      <c r="T147" s="43"/>
      <c r="U147" s="43"/>
      <c r="V147" s="46"/>
      <c r="W147" s="44"/>
      <c r="X147" s="45"/>
      <c r="Y147" s="12"/>
      <c r="Z147" s="69">
        <f>B147+E147+H147+K147+N147+Q147+T147+W147</f>
        <v>2</v>
      </c>
      <c r="AA147" s="69">
        <f t="shared" ref="AA147:AA149" si="112">C147+F147+I147+L147+O147+R147+U147+X147</f>
        <v>2</v>
      </c>
      <c r="AB147" s="92">
        <f t="shared" ref="AB147:AB148" si="113">D147+G147+J147+M147+P147+S147+V147+Y147</f>
        <v>4</v>
      </c>
    </row>
    <row r="148" spans="1:28" s="1" customFormat="1" ht="13.5" thickBot="1" x14ac:dyDescent="0.25">
      <c r="A148" s="43" t="s">
        <v>117</v>
      </c>
      <c r="B148" s="44"/>
      <c r="C148" s="45">
        <v>4</v>
      </c>
      <c r="D148" s="12">
        <v>4</v>
      </c>
      <c r="E148" s="43"/>
      <c r="F148" s="43"/>
      <c r="G148" s="46"/>
      <c r="H148" s="44"/>
      <c r="I148" s="45"/>
      <c r="J148" s="12"/>
      <c r="K148" s="44"/>
      <c r="L148" s="43"/>
      <c r="M148" s="46"/>
      <c r="N148" s="44"/>
      <c r="O148" s="43"/>
      <c r="P148" s="46"/>
      <c r="Q148" s="44"/>
      <c r="R148" s="45"/>
      <c r="S148" s="12"/>
      <c r="T148" s="43"/>
      <c r="U148" s="43"/>
      <c r="V148" s="46"/>
      <c r="W148" s="44"/>
      <c r="X148" s="45"/>
      <c r="Y148" s="12"/>
      <c r="Z148" s="69">
        <f t="shared" ref="Z148:Z149" si="114">B148+E148+H148+K148+N148+Q148+T148+W148</f>
        <v>0</v>
      </c>
      <c r="AA148" s="69">
        <f t="shared" si="112"/>
        <v>4</v>
      </c>
      <c r="AB148" s="92">
        <f t="shared" si="113"/>
        <v>4</v>
      </c>
    </row>
    <row r="149" spans="1:28" s="1" customFormat="1" ht="13.5" thickBot="1" x14ac:dyDescent="0.25">
      <c r="A149" s="65" t="s">
        <v>12</v>
      </c>
      <c r="B149" s="10">
        <f t="shared" ref="B149:Y149" si="115">SUBTOTAL(9,B147:B148)</f>
        <v>2</v>
      </c>
      <c r="C149" s="9">
        <f t="shared" si="115"/>
        <v>5</v>
      </c>
      <c r="D149" s="11">
        <f t="shared" si="115"/>
        <v>7</v>
      </c>
      <c r="E149" s="9">
        <f t="shared" si="115"/>
        <v>0</v>
      </c>
      <c r="F149" s="9">
        <f t="shared" si="115"/>
        <v>0</v>
      </c>
      <c r="G149" s="9">
        <f t="shared" si="115"/>
        <v>0</v>
      </c>
      <c r="H149" s="10">
        <f t="shared" si="115"/>
        <v>0</v>
      </c>
      <c r="I149" s="9">
        <f t="shared" si="115"/>
        <v>0</v>
      </c>
      <c r="J149" s="11">
        <f t="shared" si="115"/>
        <v>0</v>
      </c>
      <c r="K149" s="10">
        <f t="shared" si="115"/>
        <v>0</v>
      </c>
      <c r="L149" s="9">
        <f t="shared" si="115"/>
        <v>1</v>
      </c>
      <c r="M149" s="9">
        <f t="shared" si="115"/>
        <v>1</v>
      </c>
      <c r="N149" s="10">
        <f t="shared" si="115"/>
        <v>0</v>
      </c>
      <c r="O149" s="9">
        <f t="shared" si="115"/>
        <v>0</v>
      </c>
      <c r="P149" s="9">
        <f t="shared" si="115"/>
        <v>0</v>
      </c>
      <c r="Q149" s="10">
        <f t="shared" ref="Q149:S149" si="116">SUBTOTAL(9,Q147:Q148)</f>
        <v>0</v>
      </c>
      <c r="R149" s="9">
        <f t="shared" si="116"/>
        <v>0</v>
      </c>
      <c r="S149" s="11">
        <f t="shared" si="116"/>
        <v>0</v>
      </c>
      <c r="T149" s="9">
        <f t="shared" si="115"/>
        <v>0</v>
      </c>
      <c r="U149" s="9">
        <f t="shared" si="115"/>
        <v>0</v>
      </c>
      <c r="V149" s="9">
        <f t="shared" si="115"/>
        <v>0</v>
      </c>
      <c r="W149" s="10">
        <f t="shared" si="115"/>
        <v>0</v>
      </c>
      <c r="X149" s="9">
        <f t="shared" si="115"/>
        <v>0</v>
      </c>
      <c r="Y149" s="11">
        <f t="shared" si="115"/>
        <v>0</v>
      </c>
      <c r="Z149" s="56">
        <f t="shared" si="114"/>
        <v>2</v>
      </c>
      <c r="AA149" s="56">
        <f t="shared" si="112"/>
        <v>6</v>
      </c>
      <c r="AB149" s="57">
        <f>SUBTOTAL(9,AB147:AB148)</f>
        <v>8</v>
      </c>
    </row>
    <row r="150" spans="1:28" x14ac:dyDescent="0.2">
      <c r="A150" s="43"/>
      <c r="B150" s="58"/>
      <c r="C150" s="59"/>
      <c r="D150" s="60"/>
      <c r="E150" s="61"/>
      <c r="F150" s="61"/>
      <c r="G150" s="61"/>
      <c r="H150" s="58"/>
      <c r="I150" s="59"/>
      <c r="J150" s="60"/>
      <c r="K150" s="58"/>
      <c r="L150" s="61"/>
      <c r="M150" s="61"/>
      <c r="N150" s="58"/>
      <c r="O150" s="61"/>
      <c r="P150" s="61"/>
      <c r="Q150" s="58"/>
      <c r="R150" s="59"/>
      <c r="S150" s="60"/>
      <c r="T150" s="61"/>
      <c r="U150" s="61"/>
      <c r="V150" s="61"/>
      <c r="W150" s="58"/>
      <c r="X150" s="59"/>
      <c r="Y150" s="60"/>
      <c r="Z150" s="64"/>
      <c r="AA150" s="64"/>
      <c r="AB150" s="63"/>
    </row>
    <row r="151" spans="1:28" s="1" customFormat="1" x14ac:dyDescent="0.2">
      <c r="A151" s="49" t="s">
        <v>112</v>
      </c>
      <c r="B151" s="42">
        <v>28</v>
      </c>
      <c r="C151" s="50">
        <v>60</v>
      </c>
      <c r="D151" s="51">
        <v>88</v>
      </c>
      <c r="E151" s="49">
        <v>4</v>
      </c>
      <c r="F151" s="49">
        <v>2</v>
      </c>
      <c r="G151" s="74">
        <v>6</v>
      </c>
      <c r="H151" s="42"/>
      <c r="I151" s="50"/>
      <c r="J151" s="51"/>
      <c r="K151" s="42">
        <v>1</v>
      </c>
      <c r="L151" s="49">
        <v>6</v>
      </c>
      <c r="M151" s="74">
        <v>7</v>
      </c>
      <c r="N151" s="42">
        <v>2</v>
      </c>
      <c r="O151" s="49">
        <v>2</v>
      </c>
      <c r="P151" s="74">
        <v>4</v>
      </c>
      <c r="Q151" s="42"/>
      <c r="R151" s="50"/>
      <c r="S151" s="51"/>
      <c r="T151" s="49">
        <v>2</v>
      </c>
      <c r="U151" s="49">
        <v>2</v>
      </c>
      <c r="V151" s="74">
        <v>4</v>
      </c>
      <c r="W151" s="42">
        <v>1</v>
      </c>
      <c r="X151" s="50">
        <v>3</v>
      </c>
      <c r="Y151" s="51">
        <v>4</v>
      </c>
      <c r="Z151" s="81">
        <f t="shared" ref="Z151" si="117">B151+E151+H151+K151+N151+Q151+T151+W151</f>
        <v>38</v>
      </c>
      <c r="AA151" s="81">
        <f t="shared" ref="AA151" si="118">C151+F151+I151+L151+O151+R151+U151+X151</f>
        <v>75</v>
      </c>
      <c r="AB151" s="54">
        <f>D151+G151+J151+M151+P151+S151+V151+Y151</f>
        <v>113</v>
      </c>
    </row>
    <row r="152" spans="1:28" x14ac:dyDescent="0.2">
      <c r="A152" s="50"/>
      <c r="B152" s="58"/>
      <c r="C152" s="59"/>
      <c r="D152" s="60"/>
      <c r="E152" s="59"/>
      <c r="F152" s="59"/>
      <c r="G152" s="59"/>
      <c r="H152" s="58"/>
      <c r="I152" s="59"/>
      <c r="J152" s="60"/>
      <c r="K152" s="58"/>
      <c r="L152" s="59"/>
      <c r="M152" s="59"/>
      <c r="N152" s="58"/>
      <c r="O152" s="59"/>
      <c r="P152" s="59"/>
      <c r="Q152" s="58"/>
      <c r="R152" s="59"/>
      <c r="S152" s="60"/>
      <c r="T152" s="59"/>
      <c r="U152" s="59"/>
      <c r="V152" s="59"/>
      <c r="W152" s="58"/>
      <c r="X152" s="59"/>
      <c r="Y152" s="60"/>
      <c r="Z152" s="62"/>
      <c r="AA152" s="62"/>
      <c r="AB152" s="63"/>
    </row>
    <row r="153" spans="1:28" s="1" customFormat="1" x14ac:dyDescent="0.2">
      <c r="A153" s="50" t="s">
        <v>113</v>
      </c>
      <c r="B153" s="42">
        <v>18</v>
      </c>
      <c r="C153" s="50">
        <v>26</v>
      </c>
      <c r="D153" s="51">
        <v>44</v>
      </c>
      <c r="E153" s="50">
        <v>2</v>
      </c>
      <c r="F153" s="50">
        <v>2</v>
      </c>
      <c r="G153" s="73">
        <v>4</v>
      </c>
      <c r="H153" s="42">
        <v>2</v>
      </c>
      <c r="I153" s="50"/>
      <c r="J153" s="51">
        <v>2</v>
      </c>
      <c r="K153" s="42">
        <v>1</v>
      </c>
      <c r="L153" s="50">
        <v>4</v>
      </c>
      <c r="M153" s="73">
        <v>5</v>
      </c>
      <c r="N153" s="42">
        <v>1</v>
      </c>
      <c r="O153" s="50">
        <v>2</v>
      </c>
      <c r="P153" s="73">
        <v>3</v>
      </c>
      <c r="Q153" s="42"/>
      <c r="R153" s="50"/>
      <c r="S153" s="51"/>
      <c r="T153" s="50">
        <v>2</v>
      </c>
      <c r="U153" s="50">
        <v>2</v>
      </c>
      <c r="V153" s="73">
        <v>4</v>
      </c>
      <c r="W153" s="42">
        <v>2</v>
      </c>
      <c r="X153" s="50">
        <v>2</v>
      </c>
      <c r="Y153" s="51">
        <v>4</v>
      </c>
      <c r="Z153" s="76">
        <f t="shared" ref="Z153" si="119">B153+E153+H153+K153+N153+Q153+T153+W153</f>
        <v>28</v>
      </c>
      <c r="AA153" s="76">
        <f t="shared" ref="AA153" si="120">C153+F153+I153+L153+O153+R153+U153+X153</f>
        <v>38</v>
      </c>
      <c r="AB153" s="54">
        <f>D153+G153+J153+M153+P153+S153+V153+Y153</f>
        <v>66</v>
      </c>
    </row>
    <row r="154" spans="1:28" x14ac:dyDescent="0.2">
      <c r="A154" s="50"/>
      <c r="B154" s="58"/>
      <c r="C154" s="59"/>
      <c r="D154" s="60"/>
      <c r="E154" s="59"/>
      <c r="F154" s="59"/>
      <c r="G154" s="59"/>
      <c r="H154" s="58"/>
      <c r="I154" s="59"/>
      <c r="J154" s="60"/>
      <c r="K154" s="58"/>
      <c r="L154" s="59"/>
      <c r="M154" s="59"/>
      <c r="N154" s="58"/>
      <c r="O154" s="59"/>
      <c r="P154" s="59"/>
      <c r="Q154" s="58"/>
      <c r="R154" s="59"/>
      <c r="S154" s="60"/>
      <c r="T154" s="59"/>
      <c r="U154" s="59"/>
      <c r="V154" s="59"/>
      <c r="W154" s="58"/>
      <c r="X154" s="59"/>
      <c r="Y154" s="60"/>
      <c r="Z154" s="62"/>
      <c r="AA154" s="62"/>
      <c r="AB154" s="63"/>
    </row>
    <row r="155" spans="1:28" s="6" customFormat="1" x14ac:dyDescent="0.2">
      <c r="A155" s="50" t="s">
        <v>114</v>
      </c>
      <c r="B155" s="42">
        <v>9</v>
      </c>
      <c r="C155" s="50">
        <v>30</v>
      </c>
      <c r="D155" s="51">
        <v>39</v>
      </c>
      <c r="E155" s="50">
        <v>1</v>
      </c>
      <c r="F155" s="50"/>
      <c r="G155" s="73">
        <v>1</v>
      </c>
      <c r="H155" s="42"/>
      <c r="I155" s="50"/>
      <c r="J155" s="51"/>
      <c r="K155" s="42">
        <v>2</v>
      </c>
      <c r="L155" s="50">
        <v>1</v>
      </c>
      <c r="M155" s="73">
        <v>3</v>
      </c>
      <c r="N155" s="42">
        <v>1</v>
      </c>
      <c r="O155" s="50">
        <v>1</v>
      </c>
      <c r="P155" s="73">
        <v>2</v>
      </c>
      <c r="Q155" s="42"/>
      <c r="R155" s="50"/>
      <c r="S155" s="51"/>
      <c r="T155" s="50"/>
      <c r="U155" s="50">
        <v>1</v>
      </c>
      <c r="V155" s="73">
        <v>1</v>
      </c>
      <c r="W155" s="42">
        <v>1</v>
      </c>
      <c r="X155" s="50">
        <v>1</v>
      </c>
      <c r="Y155" s="51">
        <v>2</v>
      </c>
      <c r="Z155" s="76">
        <f t="shared" ref="Z155" si="121">B155+E155+H155+K155+N155+Q155+T155+W155</f>
        <v>14</v>
      </c>
      <c r="AA155" s="76">
        <f t="shared" ref="AA155" si="122">C155+F155+I155+L155+O155+R155+U155+X155</f>
        <v>34</v>
      </c>
      <c r="AB155" s="54">
        <f>D155+G155+J155+M155+P155+S155+V155+Y155</f>
        <v>48</v>
      </c>
    </row>
    <row r="156" spans="1:28" x14ac:dyDescent="0.2">
      <c r="A156" s="49"/>
      <c r="B156" s="58"/>
      <c r="C156" s="59"/>
      <c r="D156" s="60"/>
      <c r="E156" s="61"/>
      <c r="F156" s="61"/>
      <c r="G156" s="61"/>
      <c r="H156" s="58"/>
      <c r="I156" s="59"/>
      <c r="J156" s="60"/>
      <c r="K156" s="58"/>
      <c r="L156" s="61"/>
      <c r="M156" s="61"/>
      <c r="N156" s="58"/>
      <c r="O156" s="61"/>
      <c r="P156" s="61"/>
      <c r="Q156" s="58"/>
      <c r="R156" s="59"/>
      <c r="S156" s="60"/>
      <c r="T156" s="61"/>
      <c r="U156" s="61"/>
      <c r="V156" s="61"/>
      <c r="W156" s="58"/>
      <c r="X156" s="59"/>
      <c r="Y156" s="60"/>
      <c r="Z156" s="64"/>
      <c r="AA156" s="64"/>
      <c r="AB156" s="63"/>
    </row>
    <row r="157" spans="1:28" s="6" customFormat="1" x14ac:dyDescent="0.2">
      <c r="A157" s="50" t="s">
        <v>182</v>
      </c>
      <c r="B157" s="42"/>
      <c r="C157" s="50">
        <v>2</v>
      </c>
      <c r="D157" s="51">
        <v>2</v>
      </c>
      <c r="E157" s="50"/>
      <c r="F157" s="50"/>
      <c r="G157" s="73"/>
      <c r="H157" s="42"/>
      <c r="I157" s="50"/>
      <c r="J157" s="51"/>
      <c r="K157" s="42"/>
      <c r="L157" s="50"/>
      <c r="M157" s="73"/>
      <c r="N157" s="42"/>
      <c r="O157" s="50"/>
      <c r="P157" s="73"/>
      <c r="Q157" s="42"/>
      <c r="R157" s="50"/>
      <c r="S157" s="51"/>
      <c r="T157" s="50"/>
      <c r="U157" s="50"/>
      <c r="V157" s="73"/>
      <c r="W157" s="42"/>
      <c r="X157" s="50"/>
      <c r="Y157" s="51"/>
      <c r="Z157" s="76">
        <f t="shared" ref="Z157" si="123">B157+E157+H157+K157+N157+Q157+T157+W157</f>
        <v>0</v>
      </c>
      <c r="AA157" s="76">
        <f t="shared" ref="AA157" si="124">C157+F157+I157+L157+O157+R157+U157+X157</f>
        <v>2</v>
      </c>
      <c r="AB157" s="54">
        <f>D157+G157+J157+M157+P157+S157+V157+Y157</f>
        <v>2</v>
      </c>
    </row>
    <row r="158" spans="1:28" x14ac:dyDescent="0.2">
      <c r="A158" s="49"/>
      <c r="B158" s="58"/>
      <c r="C158" s="59"/>
      <c r="D158" s="60"/>
      <c r="E158" s="61"/>
      <c r="F158" s="61"/>
      <c r="G158" s="61"/>
      <c r="H158" s="58"/>
      <c r="I158" s="59"/>
      <c r="J158" s="59"/>
      <c r="K158" s="58"/>
      <c r="L158" s="61"/>
      <c r="M158" s="61"/>
      <c r="N158" s="58"/>
      <c r="O158" s="61"/>
      <c r="P158" s="61"/>
      <c r="Q158" s="58"/>
      <c r="R158" s="59"/>
      <c r="S158" s="60"/>
      <c r="T158" s="61"/>
      <c r="U158" s="61"/>
      <c r="V158" s="61"/>
      <c r="W158" s="58"/>
      <c r="X158" s="59"/>
      <c r="Y158" s="60"/>
      <c r="Z158" s="64"/>
      <c r="AA158" s="64"/>
      <c r="AB158" s="63"/>
    </row>
    <row r="159" spans="1:28" s="1" customFormat="1" ht="14.25" customHeight="1" x14ac:dyDescent="0.2">
      <c r="A159" s="50" t="s">
        <v>116</v>
      </c>
      <c r="B159" s="42">
        <v>41</v>
      </c>
      <c r="C159" s="50">
        <v>46</v>
      </c>
      <c r="D159" s="51">
        <v>87</v>
      </c>
      <c r="E159" s="50">
        <v>2</v>
      </c>
      <c r="F159" s="50">
        <v>2</v>
      </c>
      <c r="G159" s="73">
        <v>4</v>
      </c>
      <c r="H159" s="42"/>
      <c r="I159" s="50"/>
      <c r="J159" s="73"/>
      <c r="K159" s="42">
        <v>4</v>
      </c>
      <c r="L159" s="50">
        <v>5</v>
      </c>
      <c r="M159" s="73">
        <v>9</v>
      </c>
      <c r="N159" s="42">
        <v>2</v>
      </c>
      <c r="O159" s="50">
        <v>4</v>
      </c>
      <c r="P159" s="73">
        <v>6</v>
      </c>
      <c r="Q159" s="42"/>
      <c r="R159" s="50"/>
      <c r="S159" s="51"/>
      <c r="T159" s="50">
        <v>1</v>
      </c>
      <c r="U159" s="50"/>
      <c r="V159" s="73">
        <v>1</v>
      </c>
      <c r="W159" s="42">
        <v>2</v>
      </c>
      <c r="X159" s="50"/>
      <c r="Y159" s="51">
        <v>2</v>
      </c>
      <c r="Z159" s="76">
        <f t="shared" ref="Z159" si="125">B159+E159+H159+K159+N159+Q159+T159+W159</f>
        <v>52</v>
      </c>
      <c r="AA159" s="76">
        <f t="shared" ref="AA159" si="126">C159+F159+I159+L159+O159+R159+U159+X159</f>
        <v>57</v>
      </c>
      <c r="AB159" s="54">
        <f>D159+G159+J159+M159+P159+S159+V159+Y159</f>
        <v>109</v>
      </c>
    </row>
    <row r="160" spans="1:28" x14ac:dyDescent="0.2">
      <c r="A160" s="49"/>
      <c r="B160" s="58"/>
      <c r="C160" s="59"/>
      <c r="D160" s="60"/>
      <c r="E160" s="61"/>
      <c r="F160" s="61"/>
      <c r="G160" s="61"/>
      <c r="H160" s="58"/>
      <c r="I160" s="59"/>
      <c r="J160" s="60"/>
      <c r="K160" s="58"/>
      <c r="L160" s="61"/>
      <c r="M160" s="61"/>
      <c r="N160" s="58"/>
      <c r="O160" s="61"/>
      <c r="P160" s="61"/>
      <c r="Q160" s="58"/>
      <c r="R160" s="59"/>
      <c r="S160" s="60"/>
      <c r="T160" s="61"/>
      <c r="U160" s="61"/>
      <c r="V160" s="61"/>
      <c r="W160" s="58"/>
      <c r="X160" s="59"/>
      <c r="Y160" s="60"/>
      <c r="Z160" s="64"/>
      <c r="AA160" s="64"/>
      <c r="AB160" s="63"/>
    </row>
    <row r="161" spans="1:28" s="1" customFormat="1" x14ac:dyDescent="0.2">
      <c r="A161" s="49" t="s">
        <v>115</v>
      </c>
      <c r="B161" s="42">
        <v>20</v>
      </c>
      <c r="C161" s="50">
        <v>8</v>
      </c>
      <c r="D161" s="51">
        <v>28</v>
      </c>
      <c r="E161" s="49">
        <v>4</v>
      </c>
      <c r="F161" s="49"/>
      <c r="G161" s="74">
        <v>4</v>
      </c>
      <c r="H161" s="42"/>
      <c r="I161" s="50"/>
      <c r="J161" s="73"/>
      <c r="K161" s="42">
        <v>3</v>
      </c>
      <c r="L161" s="49"/>
      <c r="M161" s="74">
        <v>3</v>
      </c>
      <c r="N161" s="42">
        <v>2</v>
      </c>
      <c r="O161" s="49"/>
      <c r="P161" s="74">
        <v>2</v>
      </c>
      <c r="Q161" s="42"/>
      <c r="R161" s="50"/>
      <c r="S161" s="51"/>
      <c r="T161" s="49"/>
      <c r="U161" s="49"/>
      <c r="V161" s="74"/>
      <c r="W161" s="42">
        <v>2</v>
      </c>
      <c r="X161" s="50"/>
      <c r="Y161" s="51">
        <v>2</v>
      </c>
      <c r="Z161" s="81">
        <f t="shared" ref="Z161" si="127">B161+E161+H161+K161+N161+Q161+T161+W161</f>
        <v>31</v>
      </c>
      <c r="AA161" s="81">
        <f t="shared" ref="AA161" si="128">C161+F161+I161+L161+O161+R161+U161+X161</f>
        <v>8</v>
      </c>
      <c r="AB161" s="54">
        <f>D161+G161+J161+M161+P161+S161+V161+Y161</f>
        <v>39</v>
      </c>
    </row>
    <row r="162" spans="1:28" x14ac:dyDescent="0.2">
      <c r="A162" s="50"/>
      <c r="B162" s="58"/>
      <c r="C162" s="59"/>
      <c r="D162" s="60"/>
      <c r="E162" s="59"/>
      <c r="F162" s="59"/>
      <c r="G162" s="59"/>
      <c r="H162" s="58"/>
      <c r="I162" s="59"/>
      <c r="J162" s="60"/>
      <c r="K162" s="58"/>
      <c r="L162" s="59"/>
      <c r="M162" s="59"/>
      <c r="N162" s="58"/>
      <c r="O162" s="59"/>
      <c r="P162" s="59"/>
      <c r="Q162" s="58"/>
      <c r="R162" s="59"/>
      <c r="S162" s="60"/>
      <c r="T162" s="59"/>
      <c r="U162" s="59"/>
      <c r="V162" s="59"/>
      <c r="W162" s="58"/>
      <c r="X162" s="59"/>
      <c r="Y162" s="60"/>
      <c r="Z162" s="62"/>
      <c r="AA162" s="62"/>
      <c r="AB162" s="63"/>
    </row>
    <row r="163" spans="1:28" s="1" customFormat="1" x14ac:dyDescent="0.2">
      <c r="A163" s="49" t="s">
        <v>118</v>
      </c>
      <c r="B163" s="42">
        <v>5</v>
      </c>
      <c r="C163" s="50">
        <v>14</v>
      </c>
      <c r="D163" s="51">
        <v>19</v>
      </c>
      <c r="E163" s="49"/>
      <c r="F163" s="49"/>
      <c r="G163" s="74"/>
      <c r="H163" s="42"/>
      <c r="I163" s="50"/>
      <c r="J163" s="73"/>
      <c r="K163" s="42"/>
      <c r="L163" s="49"/>
      <c r="M163" s="74"/>
      <c r="N163" s="42"/>
      <c r="O163" s="49"/>
      <c r="P163" s="74"/>
      <c r="Q163" s="42"/>
      <c r="R163" s="50">
        <v>1</v>
      </c>
      <c r="S163" s="51">
        <v>1</v>
      </c>
      <c r="T163" s="49"/>
      <c r="U163" s="49"/>
      <c r="V163" s="74"/>
      <c r="W163" s="42"/>
      <c r="X163" s="50"/>
      <c r="Y163" s="51"/>
      <c r="Z163" s="81">
        <f>B163+E163+H163+K163+N163+Q163+T163+W163</f>
        <v>5</v>
      </c>
      <c r="AA163" s="81">
        <f>C163+F163+I163+L163+O163+R163+U163+X163</f>
        <v>15</v>
      </c>
      <c r="AB163" s="54">
        <f>D163+G163+J163+M163+P163+S163+V163+Y163</f>
        <v>20</v>
      </c>
    </row>
    <row r="164" spans="1:28" x14ac:dyDescent="0.2">
      <c r="A164" s="50"/>
      <c r="B164" s="58"/>
      <c r="C164" s="59"/>
      <c r="D164" s="60"/>
      <c r="E164" s="59"/>
      <c r="F164" s="59"/>
      <c r="G164" s="59"/>
      <c r="H164" s="58"/>
      <c r="I164" s="59"/>
      <c r="J164" s="60"/>
      <c r="K164" s="58"/>
      <c r="L164" s="59"/>
      <c r="M164" s="59"/>
      <c r="N164" s="58"/>
      <c r="O164" s="59"/>
      <c r="P164" s="59"/>
      <c r="Q164" s="58"/>
      <c r="R164" s="59"/>
      <c r="S164" s="60"/>
      <c r="T164" s="59"/>
      <c r="U164" s="59"/>
      <c r="V164" s="59"/>
      <c r="W164" s="58"/>
      <c r="X164" s="59"/>
      <c r="Y164" s="60"/>
      <c r="Z164" s="62"/>
      <c r="AA164" s="62"/>
      <c r="AB164" s="63"/>
    </row>
    <row r="165" spans="1:28" s="1" customFormat="1" x14ac:dyDescent="0.2">
      <c r="A165" s="49" t="s">
        <v>164</v>
      </c>
      <c r="B165" s="42">
        <v>5</v>
      </c>
      <c r="C165" s="50">
        <v>4</v>
      </c>
      <c r="D165" s="51">
        <v>9</v>
      </c>
      <c r="E165" s="49"/>
      <c r="F165" s="49">
        <v>1</v>
      </c>
      <c r="G165" s="74">
        <v>1</v>
      </c>
      <c r="H165" s="42"/>
      <c r="I165" s="50"/>
      <c r="J165" s="73"/>
      <c r="K165" s="42"/>
      <c r="L165" s="49"/>
      <c r="M165" s="74"/>
      <c r="N165" s="42"/>
      <c r="O165" s="49">
        <v>1</v>
      </c>
      <c r="P165" s="74">
        <v>1</v>
      </c>
      <c r="Q165" s="42"/>
      <c r="R165" s="50"/>
      <c r="S165" s="51"/>
      <c r="T165" s="49"/>
      <c r="U165" s="49"/>
      <c r="V165" s="74"/>
      <c r="W165" s="42"/>
      <c r="X165" s="50">
        <v>1</v>
      </c>
      <c r="Y165" s="51">
        <v>1</v>
      </c>
      <c r="Z165" s="159">
        <f>B165+E165+H165+K165+N165+Q165+T165+W165</f>
        <v>5</v>
      </c>
      <c r="AA165" s="159">
        <f>C165+F165+I165+L165+O165+R165+U165+X165</f>
        <v>7</v>
      </c>
      <c r="AB165" s="160">
        <f>D165+G165+J165+M165+P165+S165+V165+Y165</f>
        <v>12</v>
      </c>
    </row>
    <row r="166" spans="1:28" s="1" customFormat="1" x14ac:dyDescent="0.2">
      <c r="A166" s="49" t="s">
        <v>180</v>
      </c>
      <c r="B166" s="42">
        <v>2</v>
      </c>
      <c r="C166" s="50">
        <v>1</v>
      </c>
      <c r="D166" s="51">
        <v>3</v>
      </c>
      <c r="E166" s="49"/>
      <c r="F166" s="49"/>
      <c r="G166" s="74"/>
      <c r="H166" s="42"/>
      <c r="I166" s="50"/>
      <c r="J166" s="73"/>
      <c r="K166" s="42"/>
      <c r="L166" s="49"/>
      <c r="M166" s="74"/>
      <c r="N166" s="42"/>
      <c r="O166" s="49"/>
      <c r="P166" s="74"/>
      <c r="Q166" s="42"/>
      <c r="R166" s="50"/>
      <c r="S166" s="51"/>
      <c r="T166" s="49">
        <v>1</v>
      </c>
      <c r="U166" s="49"/>
      <c r="V166" s="74">
        <v>1</v>
      </c>
      <c r="W166" s="42"/>
      <c r="X166" s="50"/>
      <c r="Y166" s="51"/>
      <c r="Z166" s="159">
        <f t="shared" ref="Z166:Z167" si="129">B166+E166+H166+K166+N166+Q166+T166+W166</f>
        <v>3</v>
      </c>
      <c r="AA166" s="159">
        <f t="shared" ref="AA166:AA167" si="130">C166+F166+I166+L166+O166+R166+U166+X166</f>
        <v>1</v>
      </c>
      <c r="AB166" s="160">
        <f t="shared" ref="AB166:AB167" si="131">D166+G166+J166+M166+P166+S166+V166+Y166</f>
        <v>4</v>
      </c>
    </row>
    <row r="167" spans="1:28" s="1" customFormat="1" x14ac:dyDescent="0.2">
      <c r="A167" s="49" t="s">
        <v>181</v>
      </c>
      <c r="B167" s="42">
        <v>2</v>
      </c>
      <c r="C167" s="50">
        <v>4</v>
      </c>
      <c r="D167" s="51">
        <v>6</v>
      </c>
      <c r="E167" s="49"/>
      <c r="F167" s="49"/>
      <c r="G167" s="74"/>
      <c r="H167" s="42"/>
      <c r="I167" s="50"/>
      <c r="J167" s="73"/>
      <c r="K167" s="42"/>
      <c r="L167" s="49"/>
      <c r="M167" s="74"/>
      <c r="N167" s="42"/>
      <c r="O167" s="49"/>
      <c r="P167" s="74"/>
      <c r="Q167" s="42"/>
      <c r="R167" s="50"/>
      <c r="S167" s="51"/>
      <c r="T167" s="49"/>
      <c r="U167" s="49"/>
      <c r="V167" s="74"/>
      <c r="W167" s="42"/>
      <c r="X167" s="50"/>
      <c r="Y167" s="51"/>
      <c r="Z167" s="159">
        <f t="shared" si="129"/>
        <v>2</v>
      </c>
      <c r="AA167" s="159">
        <f t="shared" si="130"/>
        <v>4</v>
      </c>
      <c r="AB167" s="160">
        <f t="shared" si="131"/>
        <v>6</v>
      </c>
    </row>
    <row r="168" spans="1:28" ht="13.5" thickBot="1" x14ac:dyDescent="0.25">
      <c r="A168" s="43"/>
      <c r="B168" s="58"/>
      <c r="C168" s="59"/>
      <c r="D168" s="60"/>
      <c r="E168" s="61"/>
      <c r="F168" s="61"/>
      <c r="G168" s="61"/>
      <c r="H168" s="58"/>
      <c r="I168" s="59"/>
      <c r="J168" s="60"/>
      <c r="K168" s="58"/>
      <c r="L168" s="61"/>
      <c r="M168" s="61"/>
      <c r="N168" s="58"/>
      <c r="O168" s="61"/>
      <c r="P168" s="61"/>
      <c r="Q168" s="58"/>
      <c r="R168" s="59"/>
      <c r="S168" s="60"/>
      <c r="T168" s="61"/>
      <c r="U168" s="61"/>
      <c r="V168" s="61"/>
      <c r="W168" s="58"/>
      <c r="X168" s="59"/>
      <c r="Y168" s="60"/>
      <c r="Z168" s="64"/>
      <c r="AA168" s="64"/>
      <c r="AB168" s="63"/>
    </row>
    <row r="169" spans="1:28" s="1" customFormat="1" ht="12.75" customHeight="1" thickBot="1" x14ac:dyDescent="0.25">
      <c r="A169" s="102" t="s">
        <v>11</v>
      </c>
      <c r="B169" s="99">
        <f>SUBTOTAL(9,B142:B168)</f>
        <v>158</v>
      </c>
      <c r="C169" s="100">
        <f>SUBTOTAL(9,C142:C168)</f>
        <v>238</v>
      </c>
      <c r="D169" s="103">
        <f t="shared" ref="C169:Y169" si="132">SUBTOTAL(9,D142:D168)</f>
        <v>396</v>
      </c>
      <c r="E169" s="100">
        <f t="shared" si="132"/>
        <v>13</v>
      </c>
      <c r="F169" s="100">
        <f t="shared" si="132"/>
        <v>7</v>
      </c>
      <c r="G169" s="103">
        <f t="shared" si="132"/>
        <v>20</v>
      </c>
      <c r="H169" s="99">
        <f t="shared" si="132"/>
        <v>2</v>
      </c>
      <c r="I169" s="100">
        <f t="shared" si="132"/>
        <v>0</v>
      </c>
      <c r="J169" s="103">
        <f t="shared" si="132"/>
        <v>2</v>
      </c>
      <c r="K169" s="99">
        <f t="shared" si="132"/>
        <v>15</v>
      </c>
      <c r="L169" s="100">
        <f t="shared" si="132"/>
        <v>19</v>
      </c>
      <c r="M169" s="100">
        <f t="shared" si="132"/>
        <v>34</v>
      </c>
      <c r="N169" s="99">
        <f t="shared" si="132"/>
        <v>8</v>
      </c>
      <c r="O169" s="100">
        <f t="shared" si="132"/>
        <v>12</v>
      </c>
      <c r="P169" s="100">
        <f t="shared" si="132"/>
        <v>20</v>
      </c>
      <c r="Q169" s="99">
        <f t="shared" si="132"/>
        <v>0</v>
      </c>
      <c r="R169" s="100">
        <f t="shared" si="132"/>
        <v>3</v>
      </c>
      <c r="S169" s="103">
        <f t="shared" si="132"/>
        <v>3</v>
      </c>
      <c r="T169" s="100">
        <f t="shared" si="132"/>
        <v>6</v>
      </c>
      <c r="U169" s="100">
        <f t="shared" si="132"/>
        <v>5</v>
      </c>
      <c r="V169" s="103">
        <f t="shared" si="132"/>
        <v>11</v>
      </c>
      <c r="W169" s="99">
        <f t="shared" si="132"/>
        <v>8</v>
      </c>
      <c r="X169" s="100">
        <f t="shared" si="132"/>
        <v>9</v>
      </c>
      <c r="Y169" s="103">
        <f t="shared" si="132"/>
        <v>17</v>
      </c>
      <c r="Z169" s="104">
        <f>Z163+Z161+Z159+Z155+Z153+Z151+Z149+Z145+Z165+Z157+Z166+Z167</f>
        <v>210</v>
      </c>
      <c r="AA169" s="104">
        <f t="shared" ref="AA169:AB169" si="133">AA163+AA161+AA159+AA155+AA153+AA151+AA149+AA145+AA165+AA157+AA166+AA167</f>
        <v>293</v>
      </c>
      <c r="AB169" s="101">
        <f t="shared" si="133"/>
        <v>503</v>
      </c>
    </row>
    <row r="170" spans="1:28" s="5" customFormat="1" ht="13.5" thickBot="1" x14ac:dyDescent="0.25">
      <c r="A170" s="6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105"/>
      <c r="AA170" s="105"/>
      <c r="AB170" s="106"/>
    </row>
    <row r="171" spans="1:28" s="1" customFormat="1" ht="13.5" thickBot="1" x14ac:dyDescent="0.25">
      <c r="A171" s="180" t="s">
        <v>10</v>
      </c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2"/>
    </row>
    <row r="172" spans="1:28" x14ac:dyDescent="0.2">
      <c r="A172" s="43"/>
      <c r="B172" s="58"/>
      <c r="C172" s="59"/>
      <c r="D172" s="60"/>
      <c r="E172" s="61"/>
      <c r="F172" s="61"/>
      <c r="G172" s="61"/>
      <c r="H172" s="58"/>
      <c r="I172" s="59"/>
      <c r="J172" s="60"/>
      <c r="K172" s="58"/>
      <c r="L172" s="61"/>
      <c r="M172" s="61"/>
      <c r="N172" s="58"/>
      <c r="O172" s="61"/>
      <c r="P172" s="61"/>
      <c r="Q172" s="58"/>
      <c r="R172" s="59"/>
      <c r="S172" s="60"/>
      <c r="T172" s="61"/>
      <c r="U172" s="61"/>
      <c r="V172" s="61"/>
      <c r="W172" s="58"/>
      <c r="X172" s="59"/>
      <c r="Y172" s="60"/>
      <c r="Z172" s="64"/>
      <c r="AA172" s="64"/>
      <c r="AB172" s="63"/>
    </row>
    <row r="173" spans="1:28" s="6" customFormat="1" x14ac:dyDescent="0.2">
      <c r="A173" s="49" t="s">
        <v>120</v>
      </c>
      <c r="B173" s="42">
        <v>94</v>
      </c>
      <c r="C173" s="50">
        <v>15</v>
      </c>
      <c r="D173" s="51">
        <v>109</v>
      </c>
      <c r="E173" s="49">
        <v>13</v>
      </c>
      <c r="F173" s="49">
        <v>5</v>
      </c>
      <c r="G173" s="74">
        <v>18</v>
      </c>
      <c r="H173" s="42"/>
      <c r="I173" s="50"/>
      <c r="J173" s="74"/>
      <c r="K173" s="42">
        <v>1</v>
      </c>
      <c r="L173" s="49">
        <v>1</v>
      </c>
      <c r="M173" s="74">
        <v>2</v>
      </c>
      <c r="N173" s="42">
        <v>1</v>
      </c>
      <c r="O173" s="49"/>
      <c r="P173" s="74">
        <v>1</v>
      </c>
      <c r="Q173" s="42">
        <v>1</v>
      </c>
      <c r="R173" s="50"/>
      <c r="S173" s="51">
        <v>1</v>
      </c>
      <c r="T173" s="49"/>
      <c r="U173" s="49"/>
      <c r="V173" s="51"/>
      <c r="W173" s="42">
        <v>3</v>
      </c>
      <c r="X173" s="50">
        <v>1</v>
      </c>
      <c r="Y173" s="51">
        <v>4</v>
      </c>
      <c r="Z173" s="81">
        <f t="shared" ref="Z173" si="134">B173+E173+H173+K173+N173+Q173+T173+W173</f>
        <v>113</v>
      </c>
      <c r="AA173" s="81">
        <f t="shared" ref="AA173" si="135">C173+F173+I173+L173+O173+R173+U173+X173</f>
        <v>22</v>
      </c>
      <c r="AB173" s="54">
        <f t="shared" ref="AB173" si="136">D173+G173+J173+M173+P173+S173+V173+Y173</f>
        <v>135</v>
      </c>
    </row>
    <row r="174" spans="1:28" x14ac:dyDescent="0.2">
      <c r="A174" s="43"/>
      <c r="B174" s="58"/>
      <c r="C174" s="59"/>
      <c r="D174" s="60"/>
      <c r="E174" s="61"/>
      <c r="F174" s="61"/>
      <c r="G174" s="61"/>
      <c r="H174" s="58"/>
      <c r="I174" s="59"/>
      <c r="J174" s="60"/>
      <c r="K174" s="58"/>
      <c r="L174" s="61"/>
      <c r="M174" s="61"/>
      <c r="N174" s="58"/>
      <c r="O174" s="61"/>
      <c r="P174" s="61"/>
      <c r="Q174" s="58"/>
      <c r="R174" s="59"/>
      <c r="S174" s="60"/>
      <c r="T174" s="61"/>
      <c r="U174" s="61"/>
      <c r="V174" s="61"/>
      <c r="W174" s="58"/>
      <c r="X174" s="59"/>
      <c r="Y174" s="60"/>
      <c r="Z174" s="64"/>
      <c r="AA174" s="64"/>
      <c r="AB174" s="63"/>
    </row>
    <row r="175" spans="1:28" s="1" customFormat="1" x14ac:dyDescent="0.2">
      <c r="A175" s="49" t="s">
        <v>119</v>
      </c>
      <c r="B175" s="42">
        <v>112</v>
      </c>
      <c r="C175" s="50">
        <v>6</v>
      </c>
      <c r="D175" s="51">
        <v>118</v>
      </c>
      <c r="E175" s="49">
        <v>2</v>
      </c>
      <c r="F175" s="49"/>
      <c r="G175" s="74">
        <v>2</v>
      </c>
      <c r="H175" s="42">
        <v>4</v>
      </c>
      <c r="I175" s="50"/>
      <c r="J175" s="51">
        <v>4</v>
      </c>
      <c r="K175" s="42">
        <v>1</v>
      </c>
      <c r="L175" s="49"/>
      <c r="M175" s="74">
        <v>1</v>
      </c>
      <c r="N175" s="42">
        <v>5</v>
      </c>
      <c r="O175" s="49"/>
      <c r="P175" s="74">
        <v>5</v>
      </c>
      <c r="Q175" s="42">
        <v>1</v>
      </c>
      <c r="R175" s="50"/>
      <c r="S175" s="51">
        <v>1</v>
      </c>
      <c r="T175" s="49">
        <v>1</v>
      </c>
      <c r="U175" s="49"/>
      <c r="V175" s="74">
        <v>1</v>
      </c>
      <c r="W175" s="42">
        <v>6</v>
      </c>
      <c r="X175" s="50"/>
      <c r="Y175" s="51">
        <v>6</v>
      </c>
      <c r="Z175" s="81">
        <f t="shared" ref="Z175" si="137">B175+E175+H175+K175+N175+Q175+T175+W175</f>
        <v>132</v>
      </c>
      <c r="AA175" s="81">
        <f t="shared" ref="AA175" si="138">C175+F175+I175+L175+O175+R175+U175+X175</f>
        <v>6</v>
      </c>
      <c r="AB175" s="54">
        <f>D175+G175+J175+M175+P175+S175+V175+Y175</f>
        <v>138</v>
      </c>
    </row>
    <row r="176" spans="1:28" s="1" customFormat="1" ht="13.5" thickBot="1" x14ac:dyDescent="0.25">
      <c r="A176" s="43"/>
      <c r="B176" s="42"/>
      <c r="C176" s="50"/>
      <c r="D176" s="78"/>
      <c r="E176" s="49"/>
      <c r="F176" s="49"/>
      <c r="G176" s="49"/>
      <c r="H176" s="42"/>
      <c r="I176" s="50"/>
      <c r="J176" s="78"/>
      <c r="K176" s="42"/>
      <c r="L176" s="49"/>
      <c r="M176" s="49"/>
      <c r="N176" s="42"/>
      <c r="O176" s="49"/>
      <c r="P176" s="49"/>
      <c r="Q176" s="42"/>
      <c r="R176" s="50"/>
      <c r="S176" s="78"/>
      <c r="T176" s="49"/>
      <c r="U176" s="49"/>
      <c r="V176" s="49"/>
      <c r="W176" s="42"/>
      <c r="X176" s="50"/>
      <c r="Y176" s="78"/>
      <c r="Z176" s="107"/>
      <c r="AA176" s="107"/>
      <c r="AB176" s="80"/>
    </row>
    <row r="177" spans="1:28" s="1" customFormat="1" ht="13.5" thickBot="1" x14ac:dyDescent="0.25">
      <c r="A177" s="108" t="s">
        <v>9</v>
      </c>
      <c r="B177" s="109">
        <f>B175+B173</f>
        <v>206</v>
      </c>
      <c r="C177" s="108">
        <f t="shared" ref="C177:AB177" si="139">C175+C173</f>
        <v>21</v>
      </c>
      <c r="D177" s="108">
        <f t="shared" si="139"/>
        <v>227</v>
      </c>
      <c r="E177" s="109">
        <f t="shared" si="139"/>
        <v>15</v>
      </c>
      <c r="F177" s="108">
        <f t="shared" si="139"/>
        <v>5</v>
      </c>
      <c r="G177" s="108">
        <f t="shared" si="139"/>
        <v>20</v>
      </c>
      <c r="H177" s="109">
        <f t="shared" si="139"/>
        <v>4</v>
      </c>
      <c r="I177" s="108">
        <f t="shared" si="139"/>
        <v>0</v>
      </c>
      <c r="J177" s="108">
        <f t="shared" si="139"/>
        <v>4</v>
      </c>
      <c r="K177" s="109">
        <f t="shared" si="139"/>
        <v>2</v>
      </c>
      <c r="L177" s="108">
        <f t="shared" si="139"/>
        <v>1</v>
      </c>
      <c r="M177" s="108">
        <f t="shared" si="139"/>
        <v>3</v>
      </c>
      <c r="N177" s="109">
        <f t="shared" si="139"/>
        <v>6</v>
      </c>
      <c r="O177" s="108">
        <f t="shared" si="139"/>
        <v>0</v>
      </c>
      <c r="P177" s="108">
        <f t="shared" si="139"/>
        <v>6</v>
      </c>
      <c r="Q177" s="109">
        <f t="shared" si="139"/>
        <v>2</v>
      </c>
      <c r="R177" s="108">
        <f t="shared" si="139"/>
        <v>0</v>
      </c>
      <c r="S177" s="108">
        <f t="shared" si="139"/>
        <v>2</v>
      </c>
      <c r="T177" s="109">
        <f t="shared" si="139"/>
        <v>1</v>
      </c>
      <c r="U177" s="108">
        <f t="shared" si="139"/>
        <v>0</v>
      </c>
      <c r="V177" s="108">
        <f t="shared" si="139"/>
        <v>1</v>
      </c>
      <c r="W177" s="109">
        <f t="shared" si="139"/>
        <v>9</v>
      </c>
      <c r="X177" s="108">
        <f t="shared" si="139"/>
        <v>1</v>
      </c>
      <c r="Y177" s="108">
        <f t="shared" si="139"/>
        <v>10</v>
      </c>
      <c r="Z177" s="110">
        <f t="shared" si="139"/>
        <v>245</v>
      </c>
      <c r="AA177" s="108">
        <f t="shared" si="139"/>
        <v>28</v>
      </c>
      <c r="AB177" s="111">
        <f t="shared" si="139"/>
        <v>273</v>
      </c>
    </row>
    <row r="178" spans="1:28" s="5" customFormat="1" ht="13.5" thickBot="1" x14ac:dyDescent="0.25">
      <c r="A178" s="65"/>
      <c r="B178" s="112"/>
      <c r="C178" s="105"/>
      <c r="D178" s="106"/>
      <c r="E178" s="55"/>
      <c r="F178" s="105"/>
      <c r="G178" s="105"/>
      <c r="H178" s="65"/>
      <c r="I178" s="105"/>
      <c r="J178" s="105"/>
      <c r="K178" s="65"/>
      <c r="L178" s="105"/>
      <c r="M178" s="105"/>
      <c r="N178" s="65"/>
      <c r="O178" s="105"/>
      <c r="P178" s="105"/>
      <c r="Q178" s="65"/>
      <c r="R178" s="105"/>
      <c r="S178" s="106"/>
      <c r="T178" s="55"/>
      <c r="U178" s="105"/>
      <c r="V178" s="105"/>
      <c r="W178" s="65"/>
      <c r="X178" s="105"/>
      <c r="Y178" s="106"/>
      <c r="Z178" s="105"/>
      <c r="AA178" s="105"/>
      <c r="AB178" s="106"/>
    </row>
    <row r="179" spans="1:28" s="1" customFormat="1" ht="13.5" thickBot="1" x14ac:dyDescent="0.25">
      <c r="A179" s="201" t="s">
        <v>8</v>
      </c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3"/>
    </row>
    <row r="180" spans="1:28" x14ac:dyDescent="0.2">
      <c r="A180" s="43"/>
      <c r="B180" s="113"/>
      <c r="C180" s="114"/>
      <c r="D180" s="115"/>
      <c r="E180" s="116"/>
      <c r="F180" s="116"/>
      <c r="G180" s="116"/>
      <c r="H180" s="113"/>
      <c r="I180" s="114"/>
      <c r="J180" s="115"/>
      <c r="K180" s="113"/>
      <c r="L180" s="116"/>
      <c r="M180" s="116"/>
      <c r="N180" s="113"/>
      <c r="O180" s="116"/>
      <c r="P180" s="116"/>
      <c r="Q180" s="113"/>
      <c r="R180" s="114"/>
      <c r="S180" s="115"/>
      <c r="T180" s="116"/>
      <c r="U180" s="116"/>
      <c r="V180" s="116"/>
      <c r="W180" s="113"/>
      <c r="X180" s="114"/>
      <c r="Y180" s="115"/>
      <c r="Z180" s="117"/>
      <c r="AA180" s="117"/>
      <c r="AB180" s="118"/>
    </row>
    <row r="181" spans="1:28" s="1" customFormat="1" x14ac:dyDescent="0.2">
      <c r="A181" s="43" t="s">
        <v>121</v>
      </c>
      <c r="B181" s="44">
        <v>5</v>
      </c>
      <c r="C181" s="45">
        <v>50</v>
      </c>
      <c r="D181" s="12">
        <v>55</v>
      </c>
      <c r="E181" s="43"/>
      <c r="F181" s="43">
        <v>2</v>
      </c>
      <c r="G181" s="46">
        <v>2</v>
      </c>
      <c r="H181" s="44"/>
      <c r="I181" s="45">
        <v>2</v>
      </c>
      <c r="J181" s="12">
        <v>2</v>
      </c>
      <c r="K181" s="44">
        <v>2</v>
      </c>
      <c r="L181" s="43">
        <v>3</v>
      </c>
      <c r="M181" s="46">
        <v>5</v>
      </c>
      <c r="N181" s="44"/>
      <c r="O181" s="43">
        <v>1</v>
      </c>
      <c r="P181" s="46">
        <v>1</v>
      </c>
      <c r="Q181" s="44"/>
      <c r="R181" s="45"/>
      <c r="S181" s="12"/>
      <c r="T181" s="43">
        <v>1</v>
      </c>
      <c r="U181" s="43">
        <v>1</v>
      </c>
      <c r="V181" s="46">
        <v>2</v>
      </c>
      <c r="W181" s="44">
        <v>2</v>
      </c>
      <c r="X181" s="45">
        <v>4</v>
      </c>
      <c r="Y181" s="12">
        <v>6</v>
      </c>
      <c r="Z181" s="69">
        <f t="shared" ref="Z181:Z184" si="140">B181+E181+H181+K181+N181+Q181+T181+W181</f>
        <v>10</v>
      </c>
      <c r="AA181" s="69">
        <f t="shared" ref="AA181:AA184" si="141">C181+F181+I181+L181+O181+R181+U181+X181</f>
        <v>63</v>
      </c>
      <c r="AB181" s="92">
        <f t="shared" ref="AB181:AB183" si="142">D181+G181+J181+M181+P181+S181+V181+Y181</f>
        <v>73</v>
      </c>
    </row>
    <row r="182" spans="1:28" s="1" customFormat="1" x14ac:dyDescent="0.2">
      <c r="A182" s="43" t="s">
        <v>122</v>
      </c>
      <c r="B182" s="44">
        <v>9</v>
      </c>
      <c r="C182" s="45">
        <v>38</v>
      </c>
      <c r="D182" s="12">
        <v>47</v>
      </c>
      <c r="E182" s="43">
        <v>1</v>
      </c>
      <c r="F182" s="43"/>
      <c r="G182" s="12">
        <v>1</v>
      </c>
      <c r="H182" s="44"/>
      <c r="I182" s="45">
        <v>1</v>
      </c>
      <c r="J182" s="12">
        <v>1</v>
      </c>
      <c r="K182" s="44">
        <v>1</v>
      </c>
      <c r="L182" s="43">
        <v>5</v>
      </c>
      <c r="M182" s="12">
        <v>6</v>
      </c>
      <c r="N182" s="44"/>
      <c r="O182" s="43">
        <v>1</v>
      </c>
      <c r="P182" s="12">
        <v>1</v>
      </c>
      <c r="Q182" s="44"/>
      <c r="R182" s="45"/>
      <c r="S182" s="12"/>
      <c r="T182" s="43">
        <v>2</v>
      </c>
      <c r="U182" s="43"/>
      <c r="V182" s="12">
        <v>2</v>
      </c>
      <c r="W182" s="44">
        <v>2</v>
      </c>
      <c r="X182" s="45">
        <v>2</v>
      </c>
      <c r="Y182" s="12">
        <v>4</v>
      </c>
      <c r="Z182" s="69">
        <f t="shared" si="140"/>
        <v>15</v>
      </c>
      <c r="AA182" s="69">
        <f t="shared" si="141"/>
        <v>47</v>
      </c>
      <c r="AB182" s="92">
        <f t="shared" si="142"/>
        <v>62</v>
      </c>
    </row>
    <row r="183" spans="1:28" s="1" customFormat="1" ht="13.5" thickBot="1" x14ac:dyDescent="0.25">
      <c r="A183" s="43" t="s">
        <v>123</v>
      </c>
      <c r="B183" s="44">
        <v>3</v>
      </c>
      <c r="C183" s="45">
        <v>18</v>
      </c>
      <c r="D183" s="12">
        <v>21</v>
      </c>
      <c r="E183" s="43"/>
      <c r="F183" s="43"/>
      <c r="G183" s="46"/>
      <c r="H183" s="44"/>
      <c r="I183" s="45"/>
      <c r="J183" s="12"/>
      <c r="K183" s="44">
        <v>1</v>
      </c>
      <c r="L183" s="43">
        <v>1</v>
      </c>
      <c r="M183" s="46">
        <v>2</v>
      </c>
      <c r="N183" s="44"/>
      <c r="O183" s="43"/>
      <c r="P183" s="46"/>
      <c r="Q183" s="44"/>
      <c r="R183" s="45"/>
      <c r="S183" s="12"/>
      <c r="T183" s="43">
        <v>1</v>
      </c>
      <c r="U183" s="43"/>
      <c r="V183" s="46">
        <v>1</v>
      </c>
      <c r="W183" s="44"/>
      <c r="X183" s="45">
        <v>2</v>
      </c>
      <c r="Y183" s="12">
        <v>2</v>
      </c>
      <c r="Z183" s="69">
        <f t="shared" si="140"/>
        <v>5</v>
      </c>
      <c r="AA183" s="69">
        <f t="shared" si="141"/>
        <v>21</v>
      </c>
      <c r="AB183" s="92">
        <f t="shared" si="142"/>
        <v>26</v>
      </c>
    </row>
    <row r="184" spans="1:28" s="1" customFormat="1" ht="13.5" thickBot="1" x14ac:dyDescent="0.25">
      <c r="A184" s="65" t="s">
        <v>7</v>
      </c>
      <c r="B184" s="10">
        <f t="shared" ref="B184:Y184" si="143">SUBTOTAL(9,B181:B183)</f>
        <v>17</v>
      </c>
      <c r="C184" s="9">
        <f t="shared" si="143"/>
        <v>106</v>
      </c>
      <c r="D184" s="11">
        <f t="shared" si="143"/>
        <v>123</v>
      </c>
      <c r="E184" s="10">
        <f t="shared" si="143"/>
        <v>1</v>
      </c>
      <c r="F184" s="9">
        <f t="shared" si="143"/>
        <v>2</v>
      </c>
      <c r="G184" s="11">
        <f t="shared" si="143"/>
        <v>3</v>
      </c>
      <c r="H184" s="10">
        <f t="shared" si="143"/>
        <v>0</v>
      </c>
      <c r="I184" s="9">
        <f t="shared" si="143"/>
        <v>3</v>
      </c>
      <c r="J184" s="11">
        <f t="shared" si="143"/>
        <v>3</v>
      </c>
      <c r="K184" s="10">
        <f t="shared" si="143"/>
        <v>4</v>
      </c>
      <c r="L184" s="9">
        <f t="shared" si="143"/>
        <v>9</v>
      </c>
      <c r="M184" s="11">
        <f t="shared" si="143"/>
        <v>13</v>
      </c>
      <c r="N184" s="10">
        <f t="shared" si="143"/>
        <v>0</v>
      </c>
      <c r="O184" s="9">
        <f t="shared" si="143"/>
        <v>2</v>
      </c>
      <c r="P184" s="11">
        <f t="shared" si="143"/>
        <v>2</v>
      </c>
      <c r="Q184" s="10">
        <f t="shared" ref="Q184:S184" si="144">SUBTOTAL(9,Q181:Q183)</f>
        <v>0</v>
      </c>
      <c r="R184" s="9">
        <f t="shared" si="144"/>
        <v>0</v>
      </c>
      <c r="S184" s="11">
        <f t="shared" si="144"/>
        <v>0</v>
      </c>
      <c r="T184" s="10">
        <f t="shared" si="143"/>
        <v>4</v>
      </c>
      <c r="U184" s="9">
        <f t="shared" si="143"/>
        <v>1</v>
      </c>
      <c r="V184" s="11">
        <f t="shared" si="143"/>
        <v>5</v>
      </c>
      <c r="W184" s="10">
        <f t="shared" si="143"/>
        <v>4</v>
      </c>
      <c r="X184" s="9">
        <f t="shared" si="143"/>
        <v>8</v>
      </c>
      <c r="Y184" s="11">
        <f t="shared" si="143"/>
        <v>12</v>
      </c>
      <c r="Z184" s="72">
        <f t="shared" si="140"/>
        <v>30</v>
      </c>
      <c r="AA184" s="56">
        <f t="shared" si="141"/>
        <v>131</v>
      </c>
      <c r="AB184" s="57">
        <f>SUBTOTAL(9,AB181:AB183)</f>
        <v>161</v>
      </c>
    </row>
    <row r="185" spans="1:28" x14ac:dyDescent="0.2">
      <c r="A185" s="50"/>
      <c r="B185" s="58"/>
      <c r="C185" s="59"/>
      <c r="D185" s="60"/>
      <c r="E185" s="59"/>
      <c r="F185" s="59"/>
      <c r="G185" s="59"/>
      <c r="H185" s="58"/>
      <c r="I185" s="59"/>
      <c r="J185" s="60"/>
      <c r="K185" s="58"/>
      <c r="L185" s="59"/>
      <c r="M185" s="59"/>
      <c r="N185" s="58"/>
      <c r="O185" s="59"/>
      <c r="P185" s="59"/>
      <c r="Q185" s="58"/>
      <c r="R185" s="59"/>
      <c r="S185" s="60"/>
      <c r="T185" s="59"/>
      <c r="U185" s="59"/>
      <c r="V185" s="59"/>
      <c r="W185" s="58"/>
      <c r="X185" s="59"/>
      <c r="Y185" s="60"/>
      <c r="Z185" s="62"/>
      <c r="AA185" s="62"/>
      <c r="AB185" s="63"/>
    </row>
    <row r="186" spans="1:28" s="6" customFormat="1" x14ac:dyDescent="0.2">
      <c r="A186" s="50" t="s">
        <v>124</v>
      </c>
      <c r="B186" s="42">
        <v>9</v>
      </c>
      <c r="C186" s="50">
        <v>55</v>
      </c>
      <c r="D186" s="51">
        <v>64</v>
      </c>
      <c r="E186" s="50">
        <v>1</v>
      </c>
      <c r="F186" s="50">
        <v>2</v>
      </c>
      <c r="G186" s="73">
        <v>3</v>
      </c>
      <c r="H186" s="42"/>
      <c r="I186" s="50"/>
      <c r="J186" s="51"/>
      <c r="K186" s="42">
        <v>3</v>
      </c>
      <c r="L186" s="50">
        <v>8</v>
      </c>
      <c r="M186" s="73">
        <v>11</v>
      </c>
      <c r="N186" s="42"/>
      <c r="O186" s="50">
        <v>4</v>
      </c>
      <c r="P186" s="73">
        <v>4</v>
      </c>
      <c r="Q186" s="42"/>
      <c r="R186" s="50"/>
      <c r="S186" s="51"/>
      <c r="T186" s="50">
        <v>1</v>
      </c>
      <c r="U186" s="50">
        <v>6</v>
      </c>
      <c r="V186" s="73">
        <v>7</v>
      </c>
      <c r="W186" s="42"/>
      <c r="X186" s="50">
        <v>4</v>
      </c>
      <c r="Y186" s="51">
        <v>4</v>
      </c>
      <c r="Z186" s="76">
        <f t="shared" ref="Z186" si="145">B186+E186+H186+K186+N186+Q186+T186+W186</f>
        <v>14</v>
      </c>
      <c r="AA186" s="76">
        <f t="shared" ref="AA186" si="146">C186+F186+I186+L186+O186+R186+U186+X186</f>
        <v>79</v>
      </c>
      <c r="AB186" s="54">
        <f>D186+G186+J186+M186+P186+S186+V186+Y186</f>
        <v>93</v>
      </c>
    </row>
    <row r="187" spans="1:28" x14ac:dyDescent="0.2">
      <c r="A187" s="50"/>
      <c r="B187" s="58"/>
      <c r="C187" s="59"/>
      <c r="D187" s="60"/>
      <c r="E187" s="59"/>
      <c r="F187" s="59"/>
      <c r="G187" s="59"/>
      <c r="H187" s="58"/>
      <c r="I187" s="59"/>
      <c r="J187" s="60"/>
      <c r="K187" s="58"/>
      <c r="L187" s="59"/>
      <c r="M187" s="59"/>
      <c r="N187" s="58"/>
      <c r="O187" s="59"/>
      <c r="P187" s="59"/>
      <c r="Q187" s="58"/>
      <c r="R187" s="59"/>
      <c r="S187" s="60"/>
      <c r="T187" s="59"/>
      <c r="U187" s="59"/>
      <c r="V187" s="59"/>
      <c r="W187" s="58"/>
      <c r="X187" s="59"/>
      <c r="Y187" s="60"/>
      <c r="Z187" s="62"/>
      <c r="AA187" s="62"/>
      <c r="AB187" s="63"/>
    </row>
    <row r="188" spans="1:28" s="6" customFormat="1" x14ac:dyDescent="0.2">
      <c r="A188" s="50" t="s">
        <v>126</v>
      </c>
      <c r="B188" s="42">
        <v>3</v>
      </c>
      <c r="C188" s="50">
        <v>9</v>
      </c>
      <c r="D188" s="51">
        <v>12</v>
      </c>
      <c r="E188" s="50"/>
      <c r="F188" s="50"/>
      <c r="G188" s="73"/>
      <c r="H188" s="42"/>
      <c r="I188" s="50"/>
      <c r="J188" s="51"/>
      <c r="K188" s="42"/>
      <c r="L188" s="50">
        <v>1</v>
      </c>
      <c r="M188" s="73">
        <v>1</v>
      </c>
      <c r="N188" s="42"/>
      <c r="O188" s="50">
        <v>1</v>
      </c>
      <c r="P188" s="73">
        <v>1</v>
      </c>
      <c r="Q188" s="42"/>
      <c r="R188" s="50"/>
      <c r="S188" s="51"/>
      <c r="T188" s="50">
        <v>1</v>
      </c>
      <c r="U188" s="50"/>
      <c r="V188" s="73">
        <v>1</v>
      </c>
      <c r="W188" s="42"/>
      <c r="X188" s="50">
        <v>1</v>
      </c>
      <c r="Y188" s="51">
        <v>1</v>
      </c>
      <c r="Z188" s="81">
        <f t="shared" ref="Z188" si="147">B188+E188+H188+K188+N188+Q188+T188+W188</f>
        <v>4</v>
      </c>
      <c r="AA188" s="81">
        <f t="shared" ref="AA188" si="148">C188+F188+I188+L188+O188+R188+U188+X188</f>
        <v>12</v>
      </c>
      <c r="AB188" s="54">
        <f t="shared" ref="AB188" si="149">D188+G188+J188+M188+P188+S188+V188+Y188</f>
        <v>16</v>
      </c>
    </row>
    <row r="189" spans="1:28" x14ac:dyDescent="0.2">
      <c r="A189" s="50"/>
      <c r="B189" s="58"/>
      <c r="C189" s="59"/>
      <c r="D189" s="60"/>
      <c r="E189" s="59"/>
      <c r="F189" s="59"/>
      <c r="G189" s="59"/>
      <c r="H189" s="58"/>
      <c r="I189" s="59"/>
      <c r="J189" s="60"/>
      <c r="K189" s="58"/>
      <c r="L189" s="59"/>
      <c r="M189" s="59"/>
      <c r="N189" s="58"/>
      <c r="O189" s="59"/>
      <c r="P189" s="59"/>
      <c r="Q189" s="58"/>
      <c r="R189" s="59"/>
      <c r="S189" s="60"/>
      <c r="T189" s="59"/>
      <c r="U189" s="59"/>
      <c r="V189" s="59"/>
      <c r="W189" s="58"/>
      <c r="X189" s="59"/>
      <c r="Y189" s="60"/>
      <c r="Z189" s="62"/>
      <c r="AA189" s="62"/>
      <c r="AB189" s="63"/>
    </row>
    <row r="190" spans="1:28" s="6" customFormat="1" x14ac:dyDescent="0.2">
      <c r="A190" s="50" t="s">
        <v>125</v>
      </c>
      <c r="B190" s="42">
        <v>18</v>
      </c>
      <c r="C190" s="50">
        <v>89</v>
      </c>
      <c r="D190" s="51">
        <v>107</v>
      </c>
      <c r="E190" s="50"/>
      <c r="F190" s="50">
        <v>3</v>
      </c>
      <c r="G190" s="73">
        <v>3</v>
      </c>
      <c r="H190" s="42"/>
      <c r="I190" s="50"/>
      <c r="J190" s="51"/>
      <c r="K190" s="42"/>
      <c r="L190" s="50">
        <v>3</v>
      </c>
      <c r="M190" s="73">
        <v>3</v>
      </c>
      <c r="N190" s="42"/>
      <c r="O190" s="50">
        <v>1</v>
      </c>
      <c r="P190" s="73">
        <v>1</v>
      </c>
      <c r="Q190" s="42"/>
      <c r="R190" s="50"/>
      <c r="S190" s="51"/>
      <c r="T190" s="50">
        <v>2</v>
      </c>
      <c r="U190" s="50">
        <v>11</v>
      </c>
      <c r="V190" s="73">
        <v>13</v>
      </c>
      <c r="W190" s="42"/>
      <c r="X190" s="50">
        <v>4</v>
      </c>
      <c r="Y190" s="51">
        <v>4</v>
      </c>
      <c r="Z190" s="76">
        <f t="shared" ref="Z190" si="150">B190+E190+H190+K190+N190+Q190+T190+W190</f>
        <v>20</v>
      </c>
      <c r="AA190" s="76">
        <f t="shared" ref="AA190" si="151">C190+F190+I190+L190+O190+R190+U190+X190</f>
        <v>111</v>
      </c>
      <c r="AB190" s="54">
        <f>D190+G190+J190+M190+P190+S190+V190+Y190</f>
        <v>131</v>
      </c>
    </row>
    <row r="191" spans="1:28" x14ac:dyDescent="0.2">
      <c r="A191" s="43"/>
      <c r="B191" s="58"/>
      <c r="C191" s="59"/>
      <c r="D191" s="60"/>
      <c r="E191" s="61"/>
      <c r="F191" s="61"/>
      <c r="G191" s="61"/>
      <c r="H191" s="58"/>
      <c r="I191" s="59"/>
      <c r="J191" s="60"/>
      <c r="K191" s="58"/>
      <c r="L191" s="61"/>
      <c r="M191" s="61"/>
      <c r="N191" s="58"/>
      <c r="O191" s="59"/>
      <c r="P191" s="61"/>
      <c r="Q191" s="58"/>
      <c r="R191" s="59"/>
      <c r="S191" s="60"/>
      <c r="T191" s="61"/>
      <c r="U191" s="61"/>
      <c r="V191" s="61"/>
      <c r="W191" s="58"/>
      <c r="X191" s="59"/>
      <c r="Y191" s="60"/>
      <c r="Z191" s="64"/>
      <c r="AA191" s="64"/>
      <c r="AB191" s="63"/>
    </row>
    <row r="192" spans="1:28" x14ac:dyDescent="0.2">
      <c r="A192" s="50" t="s">
        <v>6</v>
      </c>
      <c r="B192" s="58"/>
      <c r="C192" s="59"/>
      <c r="D192" s="60"/>
      <c r="E192" s="59"/>
      <c r="F192" s="59"/>
      <c r="G192" s="59"/>
      <c r="H192" s="58"/>
      <c r="I192" s="59"/>
      <c r="J192" s="60"/>
      <c r="K192" s="59"/>
      <c r="L192" s="59"/>
      <c r="M192" s="59"/>
      <c r="N192" s="58"/>
      <c r="O192" s="59"/>
      <c r="P192" s="59"/>
      <c r="Q192" s="58"/>
      <c r="R192" s="59"/>
      <c r="S192" s="60"/>
      <c r="T192" s="59"/>
      <c r="U192" s="59"/>
      <c r="V192" s="59"/>
      <c r="W192" s="58"/>
      <c r="X192" s="59"/>
      <c r="Y192" s="60"/>
      <c r="Z192" s="119"/>
      <c r="AA192" s="62"/>
      <c r="AB192" s="63"/>
    </row>
    <row r="193" spans="1:28" s="1" customFormat="1" x14ac:dyDescent="0.2">
      <c r="A193" s="45" t="s">
        <v>127</v>
      </c>
      <c r="B193" s="44">
        <v>1</v>
      </c>
      <c r="C193" s="45">
        <v>3</v>
      </c>
      <c r="D193" s="12">
        <v>4</v>
      </c>
      <c r="E193" s="45"/>
      <c r="F193" s="45"/>
      <c r="G193" s="71"/>
      <c r="H193" s="44"/>
      <c r="I193" s="45"/>
      <c r="J193" s="12"/>
      <c r="K193" s="44"/>
      <c r="L193" s="45"/>
      <c r="M193" s="71"/>
      <c r="N193" s="44"/>
      <c r="O193" s="45"/>
      <c r="P193" s="12"/>
      <c r="Q193" s="44"/>
      <c r="R193" s="45"/>
      <c r="S193" s="12"/>
      <c r="T193" s="45"/>
      <c r="U193" s="45"/>
      <c r="V193" s="71"/>
      <c r="W193" s="44"/>
      <c r="X193" s="45"/>
      <c r="Y193" s="12"/>
      <c r="Z193" s="70">
        <f>B193+E193+H193+K193+N193+Q193+T193+W193</f>
        <v>1</v>
      </c>
      <c r="AA193" s="47">
        <f t="shared" ref="AA193:AA197" si="152">C193+F193+I193+L193+O193+R193+U193+X193</f>
        <v>3</v>
      </c>
      <c r="AB193" s="92">
        <f>D193+G193+J193+M193+P193+S193+V193+Y193</f>
        <v>4</v>
      </c>
    </row>
    <row r="194" spans="1:28" s="1" customFormat="1" ht="15" customHeight="1" x14ac:dyDescent="0.2">
      <c r="A194" s="45" t="s">
        <v>128</v>
      </c>
      <c r="B194" s="44">
        <v>1</v>
      </c>
      <c r="C194" s="45"/>
      <c r="D194" s="12">
        <v>1</v>
      </c>
      <c r="E194" s="45">
        <v>1</v>
      </c>
      <c r="F194" s="45"/>
      <c r="G194" s="71">
        <v>1</v>
      </c>
      <c r="H194" s="44"/>
      <c r="I194" s="45"/>
      <c r="J194" s="12"/>
      <c r="K194" s="45"/>
      <c r="L194" s="45"/>
      <c r="M194" s="71"/>
      <c r="N194" s="44"/>
      <c r="O194" s="45"/>
      <c r="P194" s="12"/>
      <c r="Q194" s="44"/>
      <c r="R194" s="45"/>
      <c r="S194" s="12"/>
      <c r="T194" s="45"/>
      <c r="U194" s="45"/>
      <c r="V194" s="71"/>
      <c r="W194" s="44">
        <v>1</v>
      </c>
      <c r="X194" s="45"/>
      <c r="Y194" s="12">
        <v>1</v>
      </c>
      <c r="Z194" s="70">
        <f>B194+E194+H194+K194+N194+Q194+T194+W194</f>
        <v>3</v>
      </c>
      <c r="AA194" s="47">
        <f t="shared" ref="AA194" si="153">C194+F194+I194+L194+O194+R194+U194+X194</f>
        <v>0</v>
      </c>
      <c r="AB194" s="92">
        <f>D194+G194+J194+M194+P194+S194+V194+Y194</f>
        <v>3</v>
      </c>
    </row>
    <row r="195" spans="1:28" s="1" customFormat="1" ht="13.5" thickBot="1" x14ac:dyDescent="0.25">
      <c r="A195" s="45" t="s">
        <v>129</v>
      </c>
      <c r="B195" s="44"/>
      <c r="C195" s="45"/>
      <c r="D195" s="12"/>
      <c r="E195" s="45"/>
      <c r="F195" s="45"/>
      <c r="G195" s="71"/>
      <c r="H195" s="44"/>
      <c r="I195" s="45"/>
      <c r="J195" s="12"/>
      <c r="K195" s="45"/>
      <c r="L195" s="45"/>
      <c r="M195" s="71"/>
      <c r="N195" s="44"/>
      <c r="O195" s="45"/>
      <c r="P195" s="12"/>
      <c r="Q195" s="44"/>
      <c r="R195" s="45"/>
      <c r="S195" s="12"/>
      <c r="T195" s="45"/>
      <c r="U195" s="45"/>
      <c r="V195" s="71"/>
      <c r="W195" s="44"/>
      <c r="X195" s="45"/>
      <c r="Y195" s="12"/>
      <c r="Z195" s="70">
        <f t="shared" ref="Z195:Z197" si="154">B195+E195+H195+K195+N195+Q195+T195+W195</f>
        <v>0</v>
      </c>
      <c r="AA195" s="47">
        <f t="shared" si="152"/>
        <v>0</v>
      </c>
      <c r="AB195" s="92">
        <f t="shared" ref="AB195:AB196" si="155">D195+G195+J195+M195+P195+S195+V195+Y195</f>
        <v>0</v>
      </c>
    </row>
    <row r="196" spans="1:28" s="1" customFormat="1" ht="13.5" hidden="1" thickBot="1" x14ac:dyDescent="0.25">
      <c r="A196" s="45" t="s">
        <v>130</v>
      </c>
      <c r="B196" s="44"/>
      <c r="C196" s="45">
        <v>0</v>
      </c>
      <c r="D196" s="12">
        <v>0</v>
      </c>
      <c r="E196" s="45"/>
      <c r="F196" s="45"/>
      <c r="G196" s="71"/>
      <c r="H196" s="44"/>
      <c r="I196" s="45"/>
      <c r="J196" s="12"/>
      <c r="K196" s="45"/>
      <c r="L196" s="45"/>
      <c r="M196" s="71"/>
      <c r="N196" s="143"/>
      <c r="O196" s="144"/>
      <c r="P196" s="71"/>
      <c r="Q196" s="44"/>
      <c r="R196" s="45"/>
      <c r="S196" s="12"/>
      <c r="T196" s="45"/>
      <c r="U196" s="45"/>
      <c r="V196" s="71"/>
      <c r="W196" s="44"/>
      <c r="X196" s="45"/>
      <c r="Y196" s="12"/>
      <c r="Z196" s="70">
        <f t="shared" si="154"/>
        <v>0</v>
      </c>
      <c r="AA196" s="47">
        <f t="shared" si="152"/>
        <v>0</v>
      </c>
      <c r="AB196" s="92">
        <f t="shared" si="155"/>
        <v>0</v>
      </c>
    </row>
    <row r="197" spans="1:28" s="1" customFormat="1" ht="13.5" thickBot="1" x14ac:dyDescent="0.25">
      <c r="A197" s="55" t="s">
        <v>5</v>
      </c>
      <c r="B197" s="10">
        <f t="shared" ref="B197:Y197" si="156">SUBTOTAL(9,B193:B196)</f>
        <v>2</v>
      </c>
      <c r="C197" s="9">
        <f t="shared" si="156"/>
        <v>3</v>
      </c>
      <c r="D197" s="11">
        <f t="shared" si="156"/>
        <v>5</v>
      </c>
      <c r="E197" s="9">
        <f t="shared" si="156"/>
        <v>1</v>
      </c>
      <c r="F197" s="9">
        <f t="shared" si="156"/>
        <v>0</v>
      </c>
      <c r="G197" s="9">
        <f t="shared" si="156"/>
        <v>1</v>
      </c>
      <c r="H197" s="10">
        <f t="shared" si="156"/>
        <v>0</v>
      </c>
      <c r="I197" s="9">
        <f t="shared" si="156"/>
        <v>0</v>
      </c>
      <c r="J197" s="11">
        <f t="shared" si="156"/>
        <v>0</v>
      </c>
      <c r="K197" s="9">
        <f t="shared" si="156"/>
        <v>0</v>
      </c>
      <c r="L197" s="9">
        <f t="shared" si="156"/>
        <v>0</v>
      </c>
      <c r="M197" s="9">
        <f t="shared" si="156"/>
        <v>0</v>
      </c>
      <c r="N197" s="10">
        <f t="shared" si="156"/>
        <v>0</v>
      </c>
      <c r="O197" s="9">
        <f t="shared" si="156"/>
        <v>0</v>
      </c>
      <c r="P197" s="11">
        <f t="shared" si="156"/>
        <v>0</v>
      </c>
      <c r="Q197" s="10">
        <f t="shared" ref="Q197:S197" si="157">SUBTOTAL(9,Q193:Q196)</f>
        <v>0</v>
      </c>
      <c r="R197" s="9">
        <f t="shared" si="157"/>
        <v>0</v>
      </c>
      <c r="S197" s="11">
        <f t="shared" si="157"/>
        <v>0</v>
      </c>
      <c r="T197" s="9">
        <f t="shared" si="156"/>
        <v>0</v>
      </c>
      <c r="U197" s="9">
        <f t="shared" si="156"/>
        <v>0</v>
      </c>
      <c r="V197" s="9">
        <f t="shared" si="156"/>
        <v>0</v>
      </c>
      <c r="W197" s="10">
        <f t="shared" si="156"/>
        <v>1</v>
      </c>
      <c r="X197" s="9">
        <f t="shared" si="156"/>
        <v>0</v>
      </c>
      <c r="Y197" s="11">
        <f t="shared" si="156"/>
        <v>1</v>
      </c>
      <c r="Z197" s="72">
        <f t="shared" si="154"/>
        <v>4</v>
      </c>
      <c r="AA197" s="56">
        <f t="shared" si="152"/>
        <v>3</v>
      </c>
      <c r="AB197" s="57">
        <f>SUBTOTAL(9,AB193:AB196)</f>
        <v>7</v>
      </c>
    </row>
    <row r="198" spans="1:28" ht="13.5" thickBot="1" x14ac:dyDescent="0.25">
      <c r="A198" s="50"/>
      <c r="B198" s="58"/>
      <c r="C198" s="59"/>
      <c r="D198" s="60"/>
      <c r="E198" s="59"/>
      <c r="F198" s="59"/>
      <c r="G198" s="59"/>
      <c r="H198" s="58"/>
      <c r="I198" s="59"/>
      <c r="J198" s="60"/>
      <c r="K198" s="59"/>
      <c r="L198" s="59"/>
      <c r="M198" s="59"/>
      <c r="N198" s="59"/>
      <c r="O198" s="59"/>
      <c r="P198" s="59"/>
      <c r="Q198" s="58"/>
      <c r="R198" s="59"/>
      <c r="S198" s="60"/>
      <c r="T198" s="59"/>
      <c r="U198" s="59"/>
      <c r="V198" s="59"/>
      <c r="W198" s="58"/>
      <c r="X198" s="59"/>
      <c r="Y198" s="60"/>
      <c r="Z198" s="119"/>
      <c r="AA198" s="62"/>
      <c r="AB198" s="63"/>
    </row>
    <row r="199" spans="1:28" s="1" customFormat="1" ht="13.5" thickBot="1" x14ac:dyDescent="0.25">
      <c r="A199" s="120" t="s">
        <v>4</v>
      </c>
      <c r="B199" s="120">
        <f t="shared" ref="B199:AB199" si="158">B181+B182+B183+B186+B188+B190+B197</f>
        <v>49</v>
      </c>
      <c r="C199" s="121">
        <f t="shared" si="158"/>
        <v>262</v>
      </c>
      <c r="D199" s="122">
        <f t="shared" si="158"/>
        <v>311</v>
      </c>
      <c r="E199" s="120">
        <f t="shared" si="158"/>
        <v>3</v>
      </c>
      <c r="F199" s="121">
        <f t="shared" si="158"/>
        <v>7</v>
      </c>
      <c r="G199" s="122">
        <f t="shared" si="158"/>
        <v>10</v>
      </c>
      <c r="H199" s="120">
        <f t="shared" si="158"/>
        <v>0</v>
      </c>
      <c r="I199" s="121">
        <f t="shared" si="158"/>
        <v>3</v>
      </c>
      <c r="J199" s="122">
        <f t="shared" si="158"/>
        <v>3</v>
      </c>
      <c r="K199" s="120">
        <f t="shared" si="158"/>
        <v>7</v>
      </c>
      <c r="L199" s="121">
        <f t="shared" si="158"/>
        <v>21</v>
      </c>
      <c r="M199" s="122">
        <f t="shared" si="158"/>
        <v>28</v>
      </c>
      <c r="N199" s="120">
        <f t="shared" si="158"/>
        <v>0</v>
      </c>
      <c r="O199" s="121">
        <f t="shared" si="158"/>
        <v>8</v>
      </c>
      <c r="P199" s="122">
        <f t="shared" si="158"/>
        <v>8</v>
      </c>
      <c r="Q199" s="120">
        <f t="shared" si="158"/>
        <v>0</v>
      </c>
      <c r="R199" s="121">
        <f t="shared" si="158"/>
        <v>0</v>
      </c>
      <c r="S199" s="122">
        <f t="shared" si="158"/>
        <v>0</v>
      </c>
      <c r="T199" s="120">
        <f t="shared" si="158"/>
        <v>8</v>
      </c>
      <c r="U199" s="121">
        <f t="shared" si="158"/>
        <v>18</v>
      </c>
      <c r="V199" s="122">
        <f t="shared" si="158"/>
        <v>26</v>
      </c>
      <c r="W199" s="120">
        <f t="shared" si="158"/>
        <v>5</v>
      </c>
      <c r="X199" s="121">
        <f t="shared" si="158"/>
        <v>17</v>
      </c>
      <c r="Y199" s="121">
        <f t="shared" si="158"/>
        <v>22</v>
      </c>
      <c r="Z199" s="165">
        <f t="shared" si="158"/>
        <v>72</v>
      </c>
      <c r="AA199" s="121">
        <f t="shared" si="158"/>
        <v>336</v>
      </c>
      <c r="AB199" s="122">
        <f t="shared" si="158"/>
        <v>408</v>
      </c>
    </row>
    <row r="200" spans="1:28" s="1" customFormat="1" ht="13.5" thickBot="1" x14ac:dyDescent="0.25">
      <c r="A200" s="50"/>
      <c r="B200" s="58"/>
      <c r="C200" s="59"/>
      <c r="D200" s="60"/>
      <c r="E200" s="59"/>
      <c r="F200" s="59"/>
      <c r="G200" s="59"/>
      <c r="H200" s="58"/>
      <c r="I200" s="59"/>
      <c r="J200" s="60"/>
      <c r="K200" s="59"/>
      <c r="L200" s="59"/>
      <c r="M200" s="59"/>
      <c r="N200" s="59"/>
      <c r="O200" s="59"/>
      <c r="P200" s="59"/>
      <c r="Q200" s="58"/>
      <c r="R200" s="59"/>
      <c r="S200" s="60"/>
      <c r="T200" s="59"/>
      <c r="U200" s="59"/>
      <c r="V200" s="59"/>
      <c r="W200" s="58"/>
      <c r="X200" s="59"/>
      <c r="Y200" s="60"/>
      <c r="Z200" s="119"/>
      <c r="AA200" s="62"/>
      <c r="AB200" s="63"/>
    </row>
    <row r="201" spans="1:28" s="1" customFormat="1" ht="13.5" thickBot="1" x14ac:dyDescent="0.25">
      <c r="A201" s="183" t="s">
        <v>3</v>
      </c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5"/>
    </row>
    <row r="202" spans="1:28" x14ac:dyDescent="0.2">
      <c r="A202" s="43"/>
      <c r="B202" s="58"/>
      <c r="C202" s="59"/>
      <c r="D202" s="60"/>
      <c r="E202" s="61"/>
      <c r="F202" s="61"/>
      <c r="G202" s="61"/>
      <c r="H202" s="58"/>
      <c r="I202" s="59"/>
      <c r="J202" s="60"/>
      <c r="K202" s="58"/>
      <c r="L202" s="61"/>
      <c r="M202" s="61"/>
      <c r="N202" s="58"/>
      <c r="O202" s="61"/>
      <c r="P202" s="61"/>
      <c r="Q202" s="58"/>
      <c r="R202" s="59"/>
      <c r="S202" s="60"/>
      <c r="T202" s="61"/>
      <c r="U202" s="61"/>
      <c r="V202" s="61"/>
      <c r="W202" s="58"/>
      <c r="X202" s="59"/>
      <c r="Y202" s="60"/>
      <c r="Z202" s="64"/>
      <c r="AA202" s="64"/>
      <c r="AB202" s="63"/>
    </row>
    <row r="203" spans="1:28" s="1" customFormat="1" x14ac:dyDescent="0.2">
      <c r="A203" s="50" t="s">
        <v>134</v>
      </c>
      <c r="B203" s="42">
        <v>3</v>
      </c>
      <c r="C203" s="50">
        <v>1</v>
      </c>
      <c r="D203" s="51">
        <v>4</v>
      </c>
      <c r="E203" s="50"/>
      <c r="F203" s="50"/>
      <c r="G203" s="51"/>
      <c r="H203" s="42"/>
      <c r="I203" s="50"/>
      <c r="J203" s="51"/>
      <c r="K203" s="42"/>
      <c r="L203" s="50"/>
      <c r="M203" s="51"/>
      <c r="N203" s="42"/>
      <c r="O203" s="50"/>
      <c r="P203" s="51"/>
      <c r="Q203" s="42"/>
      <c r="R203" s="50"/>
      <c r="S203" s="51"/>
      <c r="T203" s="50"/>
      <c r="U203" s="50"/>
      <c r="V203" s="51"/>
      <c r="W203" s="42"/>
      <c r="X203" s="50"/>
      <c r="Y203" s="51"/>
      <c r="Z203" s="75">
        <f>B203+E203+H203+K203+N203+Q203+T203+W203</f>
        <v>3</v>
      </c>
      <c r="AA203" s="76">
        <f t="shared" ref="AA203" si="159">C203+F203+I203+L203+O203+R203+U203+X203</f>
        <v>1</v>
      </c>
      <c r="AB203" s="54">
        <f>D203+G203+J203+M203+P203+S203+V203+Y203</f>
        <v>4</v>
      </c>
    </row>
    <row r="204" spans="1:28" x14ac:dyDescent="0.2">
      <c r="A204" s="45"/>
      <c r="B204" s="58"/>
      <c r="C204" s="59"/>
      <c r="D204" s="60"/>
      <c r="E204" s="59"/>
      <c r="F204" s="59"/>
      <c r="G204" s="59"/>
      <c r="H204" s="58"/>
      <c r="I204" s="59"/>
      <c r="J204" s="60"/>
      <c r="K204" s="58"/>
      <c r="L204" s="59"/>
      <c r="M204" s="59"/>
      <c r="N204" s="58"/>
      <c r="O204" s="59"/>
      <c r="P204" s="59"/>
      <c r="Q204" s="58"/>
      <c r="R204" s="59"/>
      <c r="S204" s="60"/>
      <c r="T204" s="59"/>
      <c r="U204" s="59"/>
      <c r="V204" s="59"/>
      <c r="W204" s="58"/>
      <c r="X204" s="59"/>
      <c r="Y204" s="60"/>
      <c r="Z204" s="62"/>
      <c r="AA204" s="62"/>
      <c r="AB204" s="63"/>
    </row>
    <row r="205" spans="1:28" s="1" customFormat="1" x14ac:dyDescent="0.2">
      <c r="A205" s="42" t="s">
        <v>131</v>
      </c>
      <c r="B205" s="42">
        <v>138</v>
      </c>
      <c r="C205" s="50">
        <v>74</v>
      </c>
      <c r="D205" s="51">
        <v>212</v>
      </c>
      <c r="E205" s="50">
        <v>11</v>
      </c>
      <c r="F205" s="50">
        <v>4</v>
      </c>
      <c r="G205" s="51">
        <v>15</v>
      </c>
      <c r="H205" s="42">
        <v>2</v>
      </c>
      <c r="I205" s="50">
        <v>1</v>
      </c>
      <c r="J205" s="51">
        <v>3</v>
      </c>
      <c r="K205" s="42">
        <v>15</v>
      </c>
      <c r="L205" s="50">
        <v>12</v>
      </c>
      <c r="M205" s="73">
        <v>27</v>
      </c>
      <c r="N205" s="42">
        <v>3</v>
      </c>
      <c r="O205" s="50">
        <v>3</v>
      </c>
      <c r="P205" s="73">
        <v>6</v>
      </c>
      <c r="Q205" s="42">
        <v>1</v>
      </c>
      <c r="R205" s="50">
        <v>1</v>
      </c>
      <c r="S205" s="51">
        <v>2</v>
      </c>
      <c r="T205" s="50">
        <v>4</v>
      </c>
      <c r="U205" s="50"/>
      <c r="V205" s="73">
        <v>4</v>
      </c>
      <c r="W205" s="42">
        <v>8</v>
      </c>
      <c r="X205" s="50">
        <v>2</v>
      </c>
      <c r="Y205" s="51">
        <v>10</v>
      </c>
      <c r="Z205" s="76">
        <f>B205+E205+H205+K205+N205+Q205+T205+W205</f>
        <v>182</v>
      </c>
      <c r="AA205" s="76">
        <f>C205+F205+I205+L205+O205+R205+U205+X205</f>
        <v>97</v>
      </c>
      <c r="AB205" s="54">
        <f>D205+G205+J205+M205+P205+S205+V205+Y205</f>
        <v>279</v>
      </c>
    </row>
    <row r="206" spans="1:28" s="5" customFormat="1" x14ac:dyDescent="0.2">
      <c r="A206" s="50"/>
      <c r="B206" s="58"/>
      <c r="C206" s="59"/>
      <c r="D206" s="60"/>
      <c r="E206" s="59"/>
      <c r="F206" s="59"/>
      <c r="G206" s="59"/>
      <c r="H206" s="58"/>
      <c r="I206" s="59"/>
      <c r="J206" s="60"/>
      <c r="K206" s="58"/>
      <c r="L206" s="59"/>
      <c r="M206" s="59"/>
      <c r="N206" s="58"/>
      <c r="O206" s="59"/>
      <c r="P206" s="59"/>
      <c r="Q206" s="58"/>
      <c r="R206" s="59"/>
      <c r="S206" s="60"/>
      <c r="T206" s="59"/>
      <c r="U206" s="59"/>
      <c r="V206" s="59"/>
      <c r="W206" s="58"/>
      <c r="X206" s="59"/>
      <c r="Y206" s="60"/>
      <c r="Z206" s="62"/>
      <c r="AA206" s="62"/>
      <c r="AB206" s="63"/>
    </row>
    <row r="207" spans="1:28" s="1" customFormat="1" x14ac:dyDescent="0.2">
      <c r="A207" s="44" t="s">
        <v>132</v>
      </c>
      <c r="B207" s="44">
        <v>3</v>
      </c>
      <c r="C207" s="45">
        <v>6</v>
      </c>
      <c r="D207" s="12">
        <v>9</v>
      </c>
      <c r="E207" s="45"/>
      <c r="F207" s="45">
        <v>1</v>
      </c>
      <c r="G207" s="71">
        <v>1</v>
      </c>
      <c r="H207" s="44"/>
      <c r="I207" s="45"/>
      <c r="J207" s="12"/>
      <c r="K207" s="44">
        <v>1</v>
      </c>
      <c r="L207" s="45"/>
      <c r="M207" s="71">
        <v>1</v>
      </c>
      <c r="N207" s="44"/>
      <c r="O207" s="45"/>
      <c r="P207" s="71"/>
      <c r="Q207" s="44"/>
      <c r="R207" s="45"/>
      <c r="S207" s="12"/>
      <c r="T207" s="45"/>
      <c r="U207" s="45"/>
      <c r="V207" s="71"/>
      <c r="W207" s="44"/>
      <c r="X207" s="45"/>
      <c r="Y207" s="12"/>
      <c r="Z207" s="47">
        <f>B207+E207+H207+K207+N207+Q207+T207+W207</f>
        <v>4</v>
      </c>
      <c r="AA207" s="47">
        <f t="shared" ref="AA207" si="160">C207+F207+I207+L207+O207+R207+U207+X207</f>
        <v>7</v>
      </c>
      <c r="AB207" s="92">
        <f>D207+G207+J207+M207+P207+S207+V207+Y207</f>
        <v>11</v>
      </c>
    </row>
    <row r="208" spans="1:28" s="1" customFormat="1" ht="13.5" thickBot="1" x14ac:dyDescent="0.25">
      <c r="A208" s="45" t="s">
        <v>166</v>
      </c>
      <c r="B208" s="44">
        <v>3</v>
      </c>
      <c r="C208" s="45">
        <v>1</v>
      </c>
      <c r="D208" s="12">
        <v>4</v>
      </c>
      <c r="E208" s="45"/>
      <c r="F208" s="45"/>
      <c r="G208" s="71"/>
      <c r="H208" s="44"/>
      <c r="I208" s="45"/>
      <c r="J208" s="12"/>
      <c r="K208" s="44"/>
      <c r="L208" s="45"/>
      <c r="M208" s="71"/>
      <c r="N208" s="44"/>
      <c r="O208" s="45"/>
      <c r="P208" s="71"/>
      <c r="Q208" s="44"/>
      <c r="R208" s="45"/>
      <c r="S208" s="12"/>
      <c r="T208" s="45"/>
      <c r="U208" s="45"/>
      <c r="V208" s="71"/>
      <c r="W208" s="44"/>
      <c r="X208" s="45"/>
      <c r="Y208" s="12"/>
      <c r="Z208" s="47">
        <f>B208+E208+H208+K208+N208+Q208+T208+W208</f>
        <v>3</v>
      </c>
      <c r="AA208" s="47">
        <f t="shared" ref="AA208" si="161">C208+F208+I208+L208+O208+R208+U208+X208</f>
        <v>1</v>
      </c>
      <c r="AB208" s="92">
        <f>D208+G208+J208+M208+P208+S208+V208+Y208</f>
        <v>4</v>
      </c>
    </row>
    <row r="209" spans="1:28" s="6" customFormat="1" ht="13.5" thickBot="1" x14ac:dyDescent="0.25">
      <c r="A209" s="55" t="s">
        <v>167</v>
      </c>
      <c r="B209" s="65">
        <f>SUM(B207:B208)</f>
        <v>6</v>
      </c>
      <c r="C209" s="55">
        <f t="shared" ref="C209:AB209" si="162">SUM(C207:C208)</f>
        <v>7</v>
      </c>
      <c r="D209" s="11">
        <f t="shared" si="162"/>
        <v>13</v>
      </c>
      <c r="E209" s="55">
        <f>SUM(E207:E208)</f>
        <v>0</v>
      </c>
      <c r="F209" s="55">
        <f t="shared" si="162"/>
        <v>1</v>
      </c>
      <c r="G209" s="9">
        <f t="shared" si="162"/>
        <v>1</v>
      </c>
      <c r="H209" s="65">
        <f t="shared" si="162"/>
        <v>0</v>
      </c>
      <c r="I209" s="55">
        <f t="shared" si="162"/>
        <v>0</v>
      </c>
      <c r="J209" s="11">
        <f t="shared" si="162"/>
        <v>0</v>
      </c>
      <c r="K209" s="65">
        <f t="shared" si="162"/>
        <v>1</v>
      </c>
      <c r="L209" s="55">
        <f t="shared" si="162"/>
        <v>0</v>
      </c>
      <c r="M209" s="9">
        <f t="shared" si="162"/>
        <v>1</v>
      </c>
      <c r="N209" s="65">
        <f t="shared" si="162"/>
        <v>0</v>
      </c>
      <c r="O209" s="55">
        <f t="shared" si="162"/>
        <v>0</v>
      </c>
      <c r="P209" s="9">
        <f t="shared" si="162"/>
        <v>0</v>
      </c>
      <c r="Q209" s="65">
        <f t="shared" si="162"/>
        <v>0</v>
      </c>
      <c r="R209" s="55">
        <f t="shared" si="162"/>
        <v>0</v>
      </c>
      <c r="S209" s="11">
        <f t="shared" si="162"/>
        <v>0</v>
      </c>
      <c r="T209" s="55">
        <f t="shared" si="162"/>
        <v>0</v>
      </c>
      <c r="U209" s="55">
        <f t="shared" si="162"/>
        <v>0</v>
      </c>
      <c r="V209" s="9">
        <f t="shared" si="162"/>
        <v>0</v>
      </c>
      <c r="W209" s="65">
        <f>SUM(W207:W208)</f>
        <v>0</v>
      </c>
      <c r="X209" s="55">
        <f t="shared" si="162"/>
        <v>0</v>
      </c>
      <c r="Y209" s="11">
        <f t="shared" si="162"/>
        <v>0</v>
      </c>
      <c r="Z209" s="56">
        <f>SUM(Z207:Z208)</f>
        <v>7</v>
      </c>
      <c r="AA209" s="56">
        <f t="shared" si="162"/>
        <v>8</v>
      </c>
      <c r="AB209" s="57">
        <f t="shared" si="162"/>
        <v>15</v>
      </c>
    </row>
    <row r="210" spans="1:28" s="6" customFormat="1" x14ac:dyDescent="0.2">
      <c r="A210" s="50"/>
      <c r="B210" s="42"/>
      <c r="C210" s="50"/>
      <c r="D210" s="78"/>
      <c r="E210" s="50"/>
      <c r="F210" s="50"/>
      <c r="G210" s="50"/>
      <c r="H210" s="42"/>
      <c r="I210" s="50"/>
      <c r="J210" s="78"/>
      <c r="K210" s="42"/>
      <c r="L210" s="50"/>
      <c r="M210" s="50"/>
      <c r="N210" s="42"/>
      <c r="O210" s="50"/>
      <c r="P210" s="50"/>
      <c r="Q210" s="42"/>
      <c r="R210" s="50"/>
      <c r="S210" s="78"/>
      <c r="T210" s="50"/>
      <c r="U210" s="50"/>
      <c r="V210" s="50"/>
      <c r="W210" s="42"/>
      <c r="X210" s="50"/>
      <c r="Y210" s="78"/>
      <c r="Z210" s="79"/>
      <c r="AA210" s="79"/>
      <c r="AB210" s="80"/>
    </row>
    <row r="211" spans="1:28" s="1" customFormat="1" x14ac:dyDescent="0.2">
      <c r="A211" s="45" t="s">
        <v>165</v>
      </c>
      <c r="B211" s="44"/>
      <c r="C211" s="50"/>
      <c r="D211" s="163"/>
      <c r="E211" s="50"/>
      <c r="F211" s="50"/>
      <c r="G211" s="162"/>
      <c r="H211" s="42"/>
      <c r="I211" s="50"/>
      <c r="J211" s="161"/>
      <c r="K211" s="42"/>
      <c r="L211" s="50"/>
      <c r="M211" s="162"/>
      <c r="N211" s="42"/>
      <c r="O211" s="50"/>
      <c r="P211" s="162"/>
      <c r="Q211" s="42"/>
      <c r="R211" s="50"/>
      <c r="S211" s="161"/>
      <c r="T211" s="50"/>
      <c r="U211" s="50"/>
      <c r="V211" s="162"/>
      <c r="W211" s="42"/>
      <c r="X211" s="50"/>
      <c r="Y211" s="161"/>
      <c r="Z211" s="76">
        <f>B211+E211+H211+K211+N211+Q211+T211+W211</f>
        <v>0</v>
      </c>
      <c r="AA211" s="76">
        <f t="shared" ref="AA211" si="163">C211+F211+I211+L211+O211+R211+U211+X211</f>
        <v>0</v>
      </c>
      <c r="AB211" s="54">
        <f>D211+G211+J211+M211+P211+S211+V211+Y211</f>
        <v>0</v>
      </c>
    </row>
    <row r="212" spans="1:28" s="1" customFormat="1" x14ac:dyDescent="0.2">
      <c r="A212" s="44" t="s">
        <v>135</v>
      </c>
      <c r="B212" s="44"/>
      <c r="C212" s="45"/>
      <c r="D212" s="12"/>
      <c r="E212" s="45"/>
      <c r="F212" s="45"/>
      <c r="G212" s="12"/>
      <c r="H212" s="44"/>
      <c r="I212" s="45"/>
      <c r="J212" s="12"/>
      <c r="K212" s="44"/>
      <c r="L212" s="45"/>
      <c r="M212" s="12"/>
      <c r="N212" s="44"/>
      <c r="O212" s="45"/>
      <c r="P212" s="12"/>
      <c r="Q212" s="44"/>
      <c r="R212" s="45"/>
      <c r="S212" s="12"/>
      <c r="T212" s="45"/>
      <c r="U212" s="45"/>
      <c r="V212" s="12"/>
      <c r="W212" s="44"/>
      <c r="X212" s="45"/>
      <c r="Y212" s="12"/>
      <c r="Z212" s="76">
        <f t="shared" ref="Z212:Z218" si="164">B212+E212+H212+K212+N212+Q212+T212+W212</f>
        <v>0</v>
      </c>
      <c r="AA212" s="76">
        <f t="shared" ref="AA212:AA218" si="165">C212+F212+I212+L212+O212+R212+U212+X212</f>
        <v>0</v>
      </c>
      <c r="AB212" s="54">
        <f t="shared" ref="AB212:AB218" si="166">D212+G212+J212+M212+P212+S212+V212+Y212</f>
        <v>0</v>
      </c>
    </row>
    <row r="213" spans="1:28" s="1" customFormat="1" x14ac:dyDescent="0.2">
      <c r="A213" s="44" t="s">
        <v>136</v>
      </c>
      <c r="B213" s="44">
        <v>1</v>
      </c>
      <c r="C213" s="45"/>
      <c r="D213" s="12">
        <v>1</v>
      </c>
      <c r="E213" s="45"/>
      <c r="F213" s="45"/>
      <c r="G213" s="12"/>
      <c r="H213" s="44"/>
      <c r="I213" s="45"/>
      <c r="J213" s="12"/>
      <c r="K213" s="44"/>
      <c r="L213" s="45"/>
      <c r="M213" s="12"/>
      <c r="N213" s="44"/>
      <c r="O213" s="45"/>
      <c r="P213" s="12"/>
      <c r="Q213" s="44"/>
      <c r="R213" s="45"/>
      <c r="S213" s="12"/>
      <c r="T213" s="45"/>
      <c r="U213" s="45"/>
      <c r="V213" s="12"/>
      <c r="W213" s="44"/>
      <c r="X213" s="45"/>
      <c r="Y213" s="12"/>
      <c r="Z213" s="76">
        <f t="shared" si="164"/>
        <v>1</v>
      </c>
      <c r="AA213" s="76">
        <f t="shared" si="165"/>
        <v>0</v>
      </c>
      <c r="AB213" s="54">
        <f t="shared" si="166"/>
        <v>1</v>
      </c>
    </row>
    <row r="214" spans="1:28" s="1" customFormat="1" x14ac:dyDescent="0.2">
      <c r="A214" s="44" t="s">
        <v>137</v>
      </c>
      <c r="B214" s="44">
        <v>3</v>
      </c>
      <c r="C214" s="45"/>
      <c r="D214" s="12">
        <v>3</v>
      </c>
      <c r="E214" s="45"/>
      <c r="F214" s="45"/>
      <c r="G214" s="12"/>
      <c r="H214" s="44"/>
      <c r="I214" s="45"/>
      <c r="J214" s="12"/>
      <c r="K214" s="44"/>
      <c r="L214" s="45"/>
      <c r="M214" s="12"/>
      <c r="N214" s="44"/>
      <c r="O214" s="45"/>
      <c r="P214" s="12"/>
      <c r="Q214" s="44"/>
      <c r="R214" s="45"/>
      <c r="S214" s="12"/>
      <c r="T214" s="45">
        <v>1</v>
      </c>
      <c r="U214" s="45"/>
      <c r="V214" s="12">
        <v>1</v>
      </c>
      <c r="W214" s="44"/>
      <c r="X214" s="45"/>
      <c r="Y214" s="12"/>
      <c r="Z214" s="76">
        <f t="shared" si="164"/>
        <v>4</v>
      </c>
      <c r="AA214" s="76">
        <f t="shared" si="165"/>
        <v>0</v>
      </c>
      <c r="AB214" s="54">
        <f t="shared" si="166"/>
        <v>4</v>
      </c>
    </row>
    <row r="215" spans="1:28" s="1" customFormat="1" x14ac:dyDescent="0.2">
      <c r="A215" s="45" t="s">
        <v>138</v>
      </c>
      <c r="B215" s="44"/>
      <c r="C215" s="45"/>
      <c r="D215" s="12"/>
      <c r="E215" s="45"/>
      <c r="F215" s="45"/>
      <c r="G215" s="71"/>
      <c r="H215" s="44"/>
      <c r="I215" s="45"/>
      <c r="J215" s="12"/>
      <c r="K215" s="44"/>
      <c r="L215" s="45"/>
      <c r="M215" s="71"/>
      <c r="N215" s="44"/>
      <c r="O215" s="45"/>
      <c r="P215" s="71"/>
      <c r="Q215" s="44"/>
      <c r="R215" s="45"/>
      <c r="S215" s="12"/>
      <c r="T215" s="45"/>
      <c r="U215" s="45"/>
      <c r="V215" s="71"/>
      <c r="W215" s="44"/>
      <c r="X215" s="45"/>
      <c r="Y215" s="12"/>
      <c r="Z215" s="76">
        <f t="shared" si="164"/>
        <v>0</v>
      </c>
      <c r="AA215" s="76">
        <f t="shared" si="165"/>
        <v>0</v>
      </c>
      <c r="AB215" s="54">
        <f t="shared" si="166"/>
        <v>0</v>
      </c>
    </row>
    <row r="216" spans="1:28" s="1" customFormat="1" x14ac:dyDescent="0.2">
      <c r="A216" s="45" t="s">
        <v>139</v>
      </c>
      <c r="B216" s="44">
        <v>12</v>
      </c>
      <c r="C216" s="45">
        <v>4</v>
      </c>
      <c r="D216" s="12">
        <v>16</v>
      </c>
      <c r="E216" s="45"/>
      <c r="F216" s="45"/>
      <c r="G216" s="71"/>
      <c r="H216" s="44"/>
      <c r="I216" s="45"/>
      <c r="J216" s="12"/>
      <c r="K216" s="44">
        <v>2</v>
      </c>
      <c r="L216" s="45"/>
      <c r="M216" s="71">
        <v>2</v>
      </c>
      <c r="N216" s="44"/>
      <c r="O216" s="45"/>
      <c r="P216" s="71"/>
      <c r="Q216" s="44"/>
      <c r="R216" s="45"/>
      <c r="S216" s="12"/>
      <c r="T216" s="45">
        <v>1</v>
      </c>
      <c r="U216" s="45">
        <v>1</v>
      </c>
      <c r="V216" s="71">
        <v>2</v>
      </c>
      <c r="W216" s="44"/>
      <c r="X216" s="45"/>
      <c r="Y216" s="12"/>
      <c r="Z216" s="76">
        <f t="shared" si="164"/>
        <v>15</v>
      </c>
      <c r="AA216" s="76">
        <f t="shared" si="165"/>
        <v>5</v>
      </c>
      <c r="AB216" s="54">
        <f t="shared" si="166"/>
        <v>20</v>
      </c>
    </row>
    <row r="217" spans="1:28" s="1" customFormat="1" x14ac:dyDescent="0.2">
      <c r="A217" s="45" t="s">
        <v>140</v>
      </c>
      <c r="B217" s="44">
        <v>10</v>
      </c>
      <c r="C217" s="45">
        <v>3</v>
      </c>
      <c r="D217" s="12">
        <v>13</v>
      </c>
      <c r="E217" s="45"/>
      <c r="F217" s="45"/>
      <c r="G217" s="71"/>
      <c r="H217" s="44"/>
      <c r="I217" s="45"/>
      <c r="J217" s="12"/>
      <c r="K217" s="44">
        <v>1</v>
      </c>
      <c r="L217" s="45"/>
      <c r="M217" s="71">
        <v>1</v>
      </c>
      <c r="N217" s="44"/>
      <c r="O217" s="45"/>
      <c r="P217" s="71"/>
      <c r="Q217" s="44"/>
      <c r="R217" s="45"/>
      <c r="S217" s="12"/>
      <c r="T217" s="45"/>
      <c r="U217" s="45"/>
      <c r="V217" s="71"/>
      <c r="W217" s="44"/>
      <c r="X217" s="45"/>
      <c r="Y217" s="12"/>
      <c r="Z217" s="76">
        <f t="shared" si="164"/>
        <v>11</v>
      </c>
      <c r="AA217" s="76">
        <f t="shared" si="165"/>
        <v>3</v>
      </c>
      <c r="AB217" s="54">
        <f t="shared" si="166"/>
        <v>14</v>
      </c>
    </row>
    <row r="218" spans="1:28" s="1" customFormat="1" ht="13.5" thickBot="1" x14ac:dyDescent="0.25">
      <c r="A218" s="45" t="s">
        <v>144</v>
      </c>
      <c r="B218" s="44">
        <v>3</v>
      </c>
      <c r="C218" s="45">
        <v>1</v>
      </c>
      <c r="D218" s="12">
        <v>4</v>
      </c>
      <c r="E218" s="45"/>
      <c r="F218" s="45"/>
      <c r="G218" s="71"/>
      <c r="H218" s="44"/>
      <c r="I218" s="45"/>
      <c r="J218" s="12"/>
      <c r="K218" s="44">
        <v>1</v>
      </c>
      <c r="L218" s="45"/>
      <c r="M218" s="71">
        <v>1</v>
      </c>
      <c r="N218" s="44">
        <v>1</v>
      </c>
      <c r="O218" s="45"/>
      <c r="P218" s="71">
        <v>1</v>
      </c>
      <c r="Q218" s="44"/>
      <c r="R218" s="45"/>
      <c r="S218" s="12"/>
      <c r="T218" s="45"/>
      <c r="U218" s="45"/>
      <c r="V218" s="71"/>
      <c r="W218" s="44"/>
      <c r="X218" s="45"/>
      <c r="Y218" s="12"/>
      <c r="Z218" s="76">
        <f t="shared" si="164"/>
        <v>5</v>
      </c>
      <c r="AA218" s="76">
        <f t="shared" si="165"/>
        <v>1</v>
      </c>
      <c r="AB218" s="54">
        <f t="shared" si="166"/>
        <v>6</v>
      </c>
    </row>
    <row r="219" spans="1:28" s="6" customFormat="1" ht="13.5" thickBot="1" x14ac:dyDescent="0.25">
      <c r="A219" s="55" t="s">
        <v>145</v>
      </c>
      <c r="B219" s="65">
        <f>SUM(B211:B218)</f>
        <v>29</v>
      </c>
      <c r="C219" s="55">
        <f t="shared" ref="C219" si="167">SUM(C212:C218)</f>
        <v>8</v>
      </c>
      <c r="D219" s="11">
        <f>SUM(D211:D218)</f>
        <v>37</v>
      </c>
      <c r="E219" s="55">
        <f t="shared" ref="E219:AB219" si="168">SUM(E211:E218)</f>
        <v>0</v>
      </c>
      <c r="F219" s="55">
        <f t="shared" si="168"/>
        <v>0</v>
      </c>
      <c r="G219" s="9">
        <f t="shared" si="168"/>
        <v>0</v>
      </c>
      <c r="H219" s="65">
        <f t="shared" si="168"/>
        <v>0</v>
      </c>
      <c r="I219" s="55">
        <f t="shared" si="168"/>
        <v>0</v>
      </c>
      <c r="J219" s="11">
        <f t="shared" si="168"/>
        <v>0</v>
      </c>
      <c r="K219" s="65">
        <f t="shared" si="168"/>
        <v>4</v>
      </c>
      <c r="L219" s="55">
        <f t="shared" si="168"/>
        <v>0</v>
      </c>
      <c r="M219" s="9">
        <f t="shared" si="168"/>
        <v>4</v>
      </c>
      <c r="N219" s="65">
        <f t="shared" si="168"/>
        <v>1</v>
      </c>
      <c r="O219" s="55">
        <f t="shared" si="168"/>
        <v>0</v>
      </c>
      <c r="P219" s="9">
        <f t="shared" si="168"/>
        <v>1</v>
      </c>
      <c r="Q219" s="65">
        <f t="shared" si="168"/>
        <v>0</v>
      </c>
      <c r="R219" s="55">
        <f t="shared" si="168"/>
        <v>0</v>
      </c>
      <c r="S219" s="11">
        <f t="shared" si="168"/>
        <v>0</v>
      </c>
      <c r="T219" s="55">
        <f t="shared" si="168"/>
        <v>2</v>
      </c>
      <c r="U219" s="55">
        <f t="shared" si="168"/>
        <v>1</v>
      </c>
      <c r="V219" s="9">
        <f t="shared" si="168"/>
        <v>3</v>
      </c>
      <c r="W219" s="65">
        <f t="shared" si="168"/>
        <v>0</v>
      </c>
      <c r="X219" s="55">
        <f t="shared" si="168"/>
        <v>0</v>
      </c>
      <c r="Y219" s="11">
        <f t="shared" si="168"/>
        <v>0</v>
      </c>
      <c r="Z219" s="56">
        <f t="shared" si="168"/>
        <v>36</v>
      </c>
      <c r="AA219" s="56">
        <f t="shared" si="168"/>
        <v>9</v>
      </c>
      <c r="AB219" s="57">
        <f t="shared" si="168"/>
        <v>45</v>
      </c>
    </row>
    <row r="220" spans="1:28" x14ac:dyDescent="0.2">
      <c r="A220" s="45"/>
      <c r="B220" s="58"/>
      <c r="C220" s="59"/>
      <c r="D220" s="60"/>
      <c r="E220" s="59"/>
      <c r="F220" s="59"/>
      <c r="G220" s="59"/>
      <c r="H220" s="58"/>
      <c r="I220" s="59"/>
      <c r="J220" s="60"/>
      <c r="K220" s="58"/>
      <c r="L220" s="59"/>
      <c r="M220" s="59"/>
      <c r="N220" s="58"/>
      <c r="O220" s="59"/>
      <c r="P220" s="59"/>
      <c r="Q220" s="58"/>
      <c r="R220" s="59"/>
      <c r="S220" s="60"/>
      <c r="T220" s="59"/>
      <c r="U220" s="59"/>
      <c r="V220" s="59"/>
      <c r="W220" s="58"/>
      <c r="X220" s="59"/>
      <c r="Y220" s="60"/>
      <c r="Z220" s="62"/>
      <c r="AA220" s="62"/>
      <c r="AB220" s="63"/>
    </row>
    <row r="221" spans="1:28" s="1" customFormat="1" x14ac:dyDescent="0.2">
      <c r="A221" s="42" t="s">
        <v>133</v>
      </c>
      <c r="B221" s="42">
        <v>14</v>
      </c>
      <c r="C221" s="50">
        <v>2</v>
      </c>
      <c r="D221" s="51">
        <v>16</v>
      </c>
      <c r="E221" s="50">
        <v>1</v>
      </c>
      <c r="F221" s="50"/>
      <c r="G221" s="73">
        <v>1</v>
      </c>
      <c r="H221" s="42"/>
      <c r="I221" s="50"/>
      <c r="J221" s="51"/>
      <c r="K221" s="42"/>
      <c r="L221" s="50"/>
      <c r="M221" s="73"/>
      <c r="N221" s="42"/>
      <c r="O221" s="50"/>
      <c r="P221" s="73"/>
      <c r="Q221" s="42"/>
      <c r="R221" s="50"/>
      <c r="S221" s="51"/>
      <c r="T221" s="50"/>
      <c r="U221" s="50">
        <v>1</v>
      </c>
      <c r="V221" s="73">
        <v>1</v>
      </c>
      <c r="W221" s="42"/>
      <c r="X221" s="50">
        <v>1</v>
      </c>
      <c r="Y221" s="51">
        <v>1</v>
      </c>
      <c r="Z221" s="75">
        <f>B221+E221+H221+K221+N221+Q221+T221+W221</f>
        <v>15</v>
      </c>
      <c r="AA221" s="76">
        <f t="shared" ref="AA221" si="169">C221+F221+I221+L221+O221+R221+U221+X221</f>
        <v>4</v>
      </c>
      <c r="AB221" s="54">
        <f>D221+G221+J221+M221+P221+S221+V221+Y221</f>
        <v>19</v>
      </c>
    </row>
    <row r="222" spans="1:28" ht="13.5" thickBot="1" x14ac:dyDescent="0.25">
      <c r="A222" s="42"/>
      <c r="B222" s="58"/>
      <c r="C222" s="59"/>
      <c r="D222" s="60"/>
      <c r="E222" s="59"/>
      <c r="F222" s="59"/>
      <c r="G222" s="59"/>
      <c r="H222" s="58"/>
      <c r="I222" s="59"/>
      <c r="J222" s="60"/>
      <c r="K222" s="58"/>
      <c r="L222" s="59"/>
      <c r="M222" s="59"/>
      <c r="N222" s="58"/>
      <c r="O222" s="59"/>
      <c r="P222" s="59"/>
      <c r="Q222" s="58"/>
      <c r="R222" s="59"/>
      <c r="S222" s="60"/>
      <c r="T222" s="59"/>
      <c r="U222" s="59"/>
      <c r="V222" s="59"/>
      <c r="W222" s="58"/>
      <c r="X222" s="59"/>
      <c r="Y222" s="60"/>
      <c r="Z222" s="62"/>
      <c r="AA222" s="62"/>
      <c r="AB222" s="63"/>
    </row>
    <row r="223" spans="1:28" s="1" customFormat="1" ht="13.5" thickBot="1" x14ac:dyDescent="0.25">
      <c r="A223" s="123" t="s">
        <v>2</v>
      </c>
      <c r="B223" s="123">
        <f>B205+B209+B219+B221+B203</f>
        <v>190</v>
      </c>
      <c r="C223" s="124">
        <f t="shared" ref="C223:AB223" si="170">C205+C209+C219+C221+C203</f>
        <v>92</v>
      </c>
      <c r="D223" s="125">
        <f>D205+D209+D219+D221+D203</f>
        <v>282</v>
      </c>
      <c r="E223" s="123">
        <f t="shared" si="170"/>
        <v>12</v>
      </c>
      <c r="F223" s="124">
        <f t="shared" si="170"/>
        <v>5</v>
      </c>
      <c r="G223" s="125">
        <f t="shared" si="170"/>
        <v>17</v>
      </c>
      <c r="H223" s="123">
        <f t="shared" si="170"/>
        <v>2</v>
      </c>
      <c r="I223" s="124">
        <f t="shared" si="170"/>
        <v>1</v>
      </c>
      <c r="J223" s="125">
        <f t="shared" si="170"/>
        <v>3</v>
      </c>
      <c r="K223" s="123">
        <f t="shared" si="170"/>
        <v>20</v>
      </c>
      <c r="L223" s="124">
        <f t="shared" si="170"/>
        <v>12</v>
      </c>
      <c r="M223" s="125">
        <f t="shared" si="170"/>
        <v>32</v>
      </c>
      <c r="N223" s="123">
        <f t="shared" si="170"/>
        <v>4</v>
      </c>
      <c r="O223" s="124">
        <f t="shared" si="170"/>
        <v>3</v>
      </c>
      <c r="P223" s="125">
        <f t="shared" si="170"/>
        <v>7</v>
      </c>
      <c r="Q223" s="123">
        <f t="shared" si="170"/>
        <v>1</v>
      </c>
      <c r="R223" s="124">
        <f t="shared" si="170"/>
        <v>1</v>
      </c>
      <c r="S223" s="125">
        <f t="shared" si="170"/>
        <v>2</v>
      </c>
      <c r="T223" s="123">
        <f t="shared" si="170"/>
        <v>6</v>
      </c>
      <c r="U223" s="124">
        <f t="shared" si="170"/>
        <v>2</v>
      </c>
      <c r="V223" s="125">
        <f t="shared" si="170"/>
        <v>8</v>
      </c>
      <c r="W223" s="123">
        <f t="shared" si="170"/>
        <v>8</v>
      </c>
      <c r="X223" s="124">
        <f t="shared" si="170"/>
        <v>3</v>
      </c>
      <c r="Y223" s="125">
        <f t="shared" si="170"/>
        <v>11</v>
      </c>
      <c r="Z223" s="126">
        <f>Z205+Z209+Z219+Z221+Z203</f>
        <v>243</v>
      </c>
      <c r="AA223" s="127">
        <f t="shared" si="170"/>
        <v>119</v>
      </c>
      <c r="AB223" s="128">
        <f t="shared" si="170"/>
        <v>362</v>
      </c>
    </row>
    <row r="224" spans="1:28" s="5" customFormat="1" ht="13.5" thickBot="1" x14ac:dyDescent="0.25">
      <c r="A224" s="129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1"/>
      <c r="AA224" s="131"/>
      <c r="AB224" s="132"/>
    </row>
    <row r="225" spans="1:28" s="1" customFormat="1" ht="13.5" thickBot="1" x14ac:dyDescent="0.25">
      <c r="A225" s="186" t="s">
        <v>1</v>
      </c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8"/>
    </row>
    <row r="226" spans="1:28" x14ac:dyDescent="0.2">
      <c r="A226" s="43"/>
      <c r="B226" s="113"/>
      <c r="C226" s="114"/>
      <c r="D226" s="115"/>
      <c r="E226" s="116"/>
      <c r="F226" s="116"/>
      <c r="G226" s="116"/>
      <c r="H226" s="113"/>
      <c r="I226" s="114"/>
      <c r="J226" s="115"/>
      <c r="K226" s="113"/>
      <c r="L226" s="116"/>
      <c r="M226" s="116"/>
      <c r="N226" s="113"/>
      <c r="O226" s="116"/>
      <c r="P226" s="116"/>
      <c r="Q226" s="113"/>
      <c r="R226" s="114"/>
      <c r="S226" s="115"/>
      <c r="T226" s="116"/>
      <c r="U226" s="116"/>
      <c r="V226" s="116"/>
      <c r="W226" s="113"/>
      <c r="X226" s="114"/>
      <c r="Y226" s="115"/>
      <c r="Z226" s="117"/>
      <c r="AA226" s="117"/>
      <c r="AB226" s="118"/>
    </row>
    <row r="227" spans="1:28" s="1" customFormat="1" x14ac:dyDescent="0.2">
      <c r="A227" s="44" t="s">
        <v>141</v>
      </c>
      <c r="B227" s="42">
        <v>110</v>
      </c>
      <c r="C227" s="50">
        <v>24</v>
      </c>
      <c r="D227" s="51">
        <v>134</v>
      </c>
      <c r="E227" s="50">
        <v>10</v>
      </c>
      <c r="F227" s="50">
        <v>2</v>
      </c>
      <c r="G227" s="73">
        <v>12</v>
      </c>
      <c r="H227" s="42"/>
      <c r="I227" s="50"/>
      <c r="J227" s="51"/>
      <c r="K227" s="42">
        <v>23</v>
      </c>
      <c r="L227" s="50"/>
      <c r="M227" s="73">
        <v>23</v>
      </c>
      <c r="N227" s="42">
        <v>2</v>
      </c>
      <c r="O227" s="50">
        <v>2</v>
      </c>
      <c r="P227" s="73">
        <v>4</v>
      </c>
      <c r="Q227" s="42"/>
      <c r="R227" s="50"/>
      <c r="S227" s="51"/>
      <c r="T227" s="50"/>
      <c r="U227" s="50"/>
      <c r="V227" s="73"/>
      <c r="W227" s="42">
        <v>1</v>
      </c>
      <c r="X227" s="50">
        <v>3</v>
      </c>
      <c r="Y227" s="51">
        <v>4</v>
      </c>
      <c r="Z227" s="76">
        <f>B227+E227+H227+K227+N227+Q227+T227+W227</f>
        <v>146</v>
      </c>
      <c r="AA227" s="76">
        <f t="shared" ref="AA227:AA229" si="171">C227+F227+I227+L227+O227+R227+U227+X227</f>
        <v>31</v>
      </c>
      <c r="AB227" s="54">
        <f t="shared" ref="AB227:AB229" si="172">D227+G227+J227+M227+P227+S227+V227+Y227</f>
        <v>177</v>
      </c>
    </row>
    <row r="228" spans="1:28" s="1" customFormat="1" x14ac:dyDescent="0.2">
      <c r="A228" s="44" t="s">
        <v>142</v>
      </c>
      <c r="B228" s="42">
        <v>31</v>
      </c>
      <c r="C228" s="50">
        <v>6</v>
      </c>
      <c r="D228" s="51">
        <v>37</v>
      </c>
      <c r="E228" s="50">
        <v>6</v>
      </c>
      <c r="F228" s="50">
        <v>1</v>
      </c>
      <c r="G228" s="73">
        <v>7</v>
      </c>
      <c r="H228" s="42">
        <v>1</v>
      </c>
      <c r="I228" s="50"/>
      <c r="J228" s="51">
        <v>1</v>
      </c>
      <c r="K228" s="42">
        <v>2</v>
      </c>
      <c r="L228" s="50">
        <v>1</v>
      </c>
      <c r="M228" s="73">
        <v>3</v>
      </c>
      <c r="N228" s="42">
        <v>1</v>
      </c>
      <c r="O228" s="50"/>
      <c r="P228" s="73">
        <v>1</v>
      </c>
      <c r="Q228" s="42"/>
      <c r="R228" s="50"/>
      <c r="S228" s="51"/>
      <c r="T228" s="50">
        <v>1</v>
      </c>
      <c r="U228" s="50"/>
      <c r="V228" s="73">
        <v>1</v>
      </c>
      <c r="W228" s="42">
        <v>1</v>
      </c>
      <c r="X228" s="50">
        <v>1</v>
      </c>
      <c r="Y228" s="51">
        <v>2</v>
      </c>
      <c r="Z228" s="76">
        <f>B228+E228+H228+K228+N228+Q228+T228+W228</f>
        <v>43</v>
      </c>
      <c r="AA228" s="76">
        <f t="shared" si="171"/>
        <v>9</v>
      </c>
      <c r="AB228" s="54">
        <f t="shared" si="172"/>
        <v>52</v>
      </c>
    </row>
    <row r="229" spans="1:28" s="1" customFormat="1" x14ac:dyDescent="0.2">
      <c r="A229" s="44" t="s">
        <v>143</v>
      </c>
      <c r="B229" s="42">
        <v>98</v>
      </c>
      <c r="C229" s="50">
        <v>16</v>
      </c>
      <c r="D229" s="51">
        <v>114</v>
      </c>
      <c r="E229" s="50">
        <v>16</v>
      </c>
      <c r="F229" s="50">
        <v>1</v>
      </c>
      <c r="G229" s="51">
        <v>17</v>
      </c>
      <c r="H229" s="42">
        <v>1</v>
      </c>
      <c r="I229" s="50">
        <v>1</v>
      </c>
      <c r="J229" s="51">
        <v>2</v>
      </c>
      <c r="K229" s="42">
        <v>12</v>
      </c>
      <c r="L229" s="50">
        <v>1</v>
      </c>
      <c r="M229" s="51">
        <v>13</v>
      </c>
      <c r="N229" s="42">
        <v>3</v>
      </c>
      <c r="O229" s="50">
        <v>1</v>
      </c>
      <c r="P229" s="51">
        <v>4</v>
      </c>
      <c r="Q229" s="42"/>
      <c r="R229" s="50"/>
      <c r="S229" s="51"/>
      <c r="T229" s="50">
        <v>3</v>
      </c>
      <c r="U229" s="50"/>
      <c r="V229" s="51">
        <v>3</v>
      </c>
      <c r="W229" s="42">
        <v>4</v>
      </c>
      <c r="X229" s="50">
        <v>1</v>
      </c>
      <c r="Y229" s="51">
        <v>5</v>
      </c>
      <c r="Z229" s="76">
        <f>B229+E229+H229+K229+N229+Q229+T229+W229</f>
        <v>137</v>
      </c>
      <c r="AA229" s="76">
        <f t="shared" si="171"/>
        <v>21</v>
      </c>
      <c r="AB229" s="54">
        <f t="shared" si="172"/>
        <v>158</v>
      </c>
    </row>
    <row r="230" spans="1:28" ht="13.5" thickBot="1" x14ac:dyDescent="0.25">
      <c r="A230" s="45"/>
      <c r="B230" s="58"/>
      <c r="C230" s="59"/>
      <c r="D230" s="60"/>
      <c r="E230" s="59"/>
      <c r="F230" s="59"/>
      <c r="G230" s="60"/>
      <c r="H230" s="58"/>
      <c r="I230" s="59"/>
      <c r="J230" s="60"/>
      <c r="K230" s="58"/>
      <c r="L230" s="59"/>
      <c r="M230" s="60"/>
      <c r="N230" s="58"/>
      <c r="O230" s="59"/>
      <c r="P230" s="60"/>
      <c r="Q230" s="58"/>
      <c r="R230" s="59"/>
      <c r="S230" s="60"/>
      <c r="T230" s="59"/>
      <c r="U230" s="59"/>
      <c r="V230" s="60"/>
      <c r="W230" s="58"/>
      <c r="X230" s="59"/>
      <c r="Y230" s="60"/>
      <c r="Z230" s="62"/>
      <c r="AA230" s="62"/>
      <c r="AB230" s="63"/>
    </row>
    <row r="231" spans="1:28" s="1" customFormat="1" ht="13.5" thickBot="1" x14ac:dyDescent="0.25">
      <c r="A231" s="133" t="s">
        <v>0</v>
      </c>
      <c r="B231" s="134">
        <f t="shared" ref="B231:Y231" si="173">B227+B228+B229</f>
        <v>239</v>
      </c>
      <c r="C231" s="133">
        <f t="shared" si="173"/>
        <v>46</v>
      </c>
      <c r="D231" s="135">
        <f t="shared" si="173"/>
        <v>285</v>
      </c>
      <c r="E231" s="134">
        <f t="shared" si="173"/>
        <v>32</v>
      </c>
      <c r="F231" s="133">
        <f t="shared" si="173"/>
        <v>4</v>
      </c>
      <c r="G231" s="135">
        <f t="shared" si="173"/>
        <v>36</v>
      </c>
      <c r="H231" s="134">
        <f t="shared" si="173"/>
        <v>2</v>
      </c>
      <c r="I231" s="133">
        <f t="shared" si="173"/>
        <v>1</v>
      </c>
      <c r="J231" s="135">
        <f t="shared" si="173"/>
        <v>3</v>
      </c>
      <c r="K231" s="134">
        <f t="shared" si="173"/>
        <v>37</v>
      </c>
      <c r="L231" s="133">
        <f t="shared" si="173"/>
        <v>2</v>
      </c>
      <c r="M231" s="135">
        <f t="shared" si="173"/>
        <v>39</v>
      </c>
      <c r="N231" s="134">
        <f t="shared" si="173"/>
        <v>6</v>
      </c>
      <c r="O231" s="133">
        <f t="shared" si="173"/>
        <v>3</v>
      </c>
      <c r="P231" s="135">
        <f t="shared" si="173"/>
        <v>9</v>
      </c>
      <c r="Q231" s="134">
        <f t="shared" ref="Q231:S231" si="174">Q227+Q228+Q229</f>
        <v>0</v>
      </c>
      <c r="R231" s="133">
        <f t="shared" si="174"/>
        <v>0</v>
      </c>
      <c r="S231" s="135">
        <f t="shared" si="174"/>
        <v>0</v>
      </c>
      <c r="T231" s="134">
        <f t="shared" si="173"/>
        <v>4</v>
      </c>
      <c r="U231" s="133">
        <f t="shared" si="173"/>
        <v>0</v>
      </c>
      <c r="V231" s="135">
        <f t="shared" si="173"/>
        <v>4</v>
      </c>
      <c r="W231" s="134">
        <f t="shared" si="173"/>
        <v>6</v>
      </c>
      <c r="X231" s="133">
        <f t="shared" si="173"/>
        <v>5</v>
      </c>
      <c r="Y231" s="135">
        <f t="shared" si="173"/>
        <v>11</v>
      </c>
      <c r="Z231" s="136">
        <f>B231+E231+H231+K231+N231+Q231+T231+W231</f>
        <v>326</v>
      </c>
      <c r="AA231" s="133">
        <f t="shared" ref="AA231" si="175">C231+F231+I231+L231+O231+R231+U231+X231</f>
        <v>61</v>
      </c>
      <c r="AB231" s="142">
        <f>AB227+AB228+AB229</f>
        <v>387</v>
      </c>
    </row>
    <row r="232" spans="1:28" s="41" customFormat="1" ht="13.5" thickBot="1" x14ac:dyDescent="0.25">
      <c r="A232" s="43"/>
      <c r="B232" s="113"/>
      <c r="C232" s="114"/>
      <c r="D232" s="115"/>
      <c r="E232" s="116"/>
      <c r="F232" s="116"/>
      <c r="G232" s="116"/>
      <c r="H232" s="113"/>
      <c r="I232" s="114"/>
      <c r="J232" s="115"/>
      <c r="K232" s="113"/>
      <c r="L232" s="116"/>
      <c r="M232" s="116"/>
      <c r="N232" s="113"/>
      <c r="O232" s="116"/>
      <c r="P232" s="116"/>
      <c r="Q232" s="113"/>
      <c r="R232" s="114"/>
      <c r="S232" s="115"/>
      <c r="T232" s="116"/>
      <c r="U232" s="116"/>
      <c r="V232" s="116"/>
      <c r="W232" s="113"/>
      <c r="X232" s="114"/>
      <c r="Y232" s="115"/>
      <c r="Z232" s="117"/>
      <c r="AA232" s="117"/>
      <c r="AB232" s="118"/>
    </row>
    <row r="233" spans="1:28" s="1" customFormat="1" ht="13.5" thickBot="1" x14ac:dyDescent="0.25">
      <c r="A233" s="137" t="s">
        <v>44</v>
      </c>
      <c r="B233" s="164">
        <f t="shared" ref="B233:AB233" si="176">B223+B231+B199+B177+B140+B5+B169</f>
        <v>1539</v>
      </c>
      <c r="C233" s="137">
        <f t="shared" si="176"/>
        <v>1027</v>
      </c>
      <c r="D233" s="138">
        <f t="shared" si="176"/>
        <v>2566</v>
      </c>
      <c r="E233" s="137">
        <f t="shared" si="176"/>
        <v>148</v>
      </c>
      <c r="F233" s="137">
        <f t="shared" si="176"/>
        <v>67</v>
      </c>
      <c r="G233" s="138">
        <f t="shared" si="176"/>
        <v>215</v>
      </c>
      <c r="H233" s="137">
        <f t="shared" si="176"/>
        <v>17</v>
      </c>
      <c r="I233" s="137">
        <f t="shared" si="176"/>
        <v>16</v>
      </c>
      <c r="J233" s="138">
        <f t="shared" si="176"/>
        <v>33</v>
      </c>
      <c r="K233" s="137">
        <f t="shared" si="176"/>
        <v>126</v>
      </c>
      <c r="L233" s="137">
        <f t="shared" si="176"/>
        <v>82</v>
      </c>
      <c r="M233" s="138">
        <f t="shared" si="176"/>
        <v>208</v>
      </c>
      <c r="N233" s="137">
        <f t="shared" si="176"/>
        <v>56</v>
      </c>
      <c r="O233" s="137">
        <f t="shared" si="176"/>
        <v>41</v>
      </c>
      <c r="P233" s="138">
        <f t="shared" si="176"/>
        <v>97</v>
      </c>
      <c r="Q233" s="137">
        <f t="shared" si="176"/>
        <v>5</v>
      </c>
      <c r="R233" s="137">
        <f t="shared" si="176"/>
        <v>5</v>
      </c>
      <c r="S233" s="138">
        <f t="shared" si="176"/>
        <v>10</v>
      </c>
      <c r="T233" s="137">
        <f t="shared" si="176"/>
        <v>31</v>
      </c>
      <c r="U233" s="137">
        <f t="shared" si="176"/>
        <v>28</v>
      </c>
      <c r="V233" s="138">
        <f t="shared" si="176"/>
        <v>59</v>
      </c>
      <c r="W233" s="137">
        <f t="shared" si="176"/>
        <v>69</v>
      </c>
      <c r="X233" s="137">
        <f t="shared" si="176"/>
        <v>59</v>
      </c>
      <c r="Y233" s="138">
        <f t="shared" si="176"/>
        <v>128</v>
      </c>
      <c r="Z233" s="139">
        <f t="shared" si="176"/>
        <v>1991</v>
      </c>
      <c r="AA233" s="139">
        <f t="shared" si="176"/>
        <v>1325</v>
      </c>
      <c r="AB233" s="140">
        <f t="shared" si="176"/>
        <v>3316</v>
      </c>
    </row>
  </sheetData>
  <mergeCells count="16">
    <mergeCell ref="N2:P2"/>
    <mergeCell ref="A171:AB171"/>
    <mergeCell ref="A201:AB201"/>
    <mergeCell ref="A225:AB225"/>
    <mergeCell ref="T2:V2"/>
    <mergeCell ref="W2:Y2"/>
    <mergeCell ref="Z2:AB2"/>
    <mergeCell ref="B2:D2"/>
    <mergeCell ref="E2:G2"/>
    <mergeCell ref="H2:J2"/>
    <mergeCell ref="Q2:S2"/>
    <mergeCell ref="A6:AB6"/>
    <mergeCell ref="A4:AB4"/>
    <mergeCell ref="A142:AB142"/>
    <mergeCell ref="A179:AB179"/>
    <mergeCell ref="K2:M2"/>
  </mergeCells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6710C59-51B0-4A00-B40A-E6309726F45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 degrees 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2011-04-13T13:50:44Z</dcterms:created>
  <dcterms:modified xsi:type="dcterms:W3CDTF">2018-09-05T16:05:09Z</dcterms:modified>
</cp:coreProperties>
</file>