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480" yWindow="270" windowWidth="27795" windowHeight="13110" tabRatio="689"/>
  </bookViews>
  <sheets>
    <sheet name="Instructions" sheetId="10" r:id="rId1"/>
    <sheet name="Expense Planner" sheetId="5" r:id="rId2"/>
    <sheet name="M1 Loan Planner" sheetId="1" r:id="rId3"/>
    <sheet name="M2 Loan Planner" sheetId="2" r:id="rId4"/>
    <sheet name="M3 Loan Planner" sheetId="3" r:id="rId5"/>
    <sheet name="M4 Loan Planner" sheetId="4" r:id="rId6"/>
    <sheet name="PLUS Instructions" sheetId="12" r:id="rId7"/>
    <sheet name="Loan Review Instructions" sheetId="6" r:id="rId8"/>
    <sheet name="Revision Instructions" sheetId="11" r:id="rId9"/>
    <sheet name="What's Next" sheetId="13" r:id="rId10"/>
  </sheets>
  <calcPr calcId="145621" concurrentCalc="0"/>
</workbook>
</file>

<file path=xl/calcChain.xml><?xml version="1.0" encoding="utf-8"?>
<calcChain xmlns="http://schemas.openxmlformats.org/spreadsheetml/2006/main">
  <c r="F27" i="4" l="1"/>
  <c r="F26" i="1"/>
  <c r="F27" i="2"/>
  <c r="D7" i="4"/>
  <c r="F7" i="4"/>
  <c r="F11" i="4"/>
  <c r="F19" i="4"/>
  <c r="F21" i="4"/>
  <c r="F22" i="4"/>
  <c r="F11" i="3"/>
  <c r="F17" i="3"/>
  <c r="F19" i="3"/>
  <c r="F21" i="3"/>
  <c r="F22" i="3"/>
  <c r="F23" i="3"/>
  <c r="D7" i="2"/>
  <c r="F7" i="2"/>
  <c r="F11" i="2"/>
  <c r="F17" i="2"/>
  <c r="F19" i="2"/>
  <c r="F21" i="2"/>
  <c r="F23" i="2"/>
  <c r="D7" i="1"/>
  <c r="F7" i="1"/>
  <c r="F10" i="1"/>
  <c r="F16" i="1"/>
  <c r="F18" i="1"/>
  <c r="F20" i="1"/>
  <c r="F21" i="1"/>
  <c r="F22" i="1"/>
  <c r="F19" i="5"/>
  <c r="B6" i="4"/>
  <c r="B6" i="3"/>
  <c r="B6" i="2"/>
  <c r="F17" i="4"/>
  <c r="F18" i="5"/>
  <c r="F20" i="5"/>
  <c r="D7" i="3"/>
  <c r="F7" i="3"/>
  <c r="F27" i="3"/>
  <c r="F23" i="4"/>
  <c r="F22" i="2"/>
</calcChain>
</file>

<file path=xl/sharedStrings.xml><?xml version="1.0" encoding="utf-8"?>
<sst xmlns="http://schemas.openxmlformats.org/spreadsheetml/2006/main" count="303" uniqueCount="212">
  <si>
    <t>One-time expenses</t>
  </si>
  <si>
    <t>x 10 months</t>
  </si>
  <si>
    <t>x 11 months</t>
  </si>
  <si>
    <t>x 12 months</t>
  </si>
  <si>
    <t>Family support</t>
  </si>
  <si>
    <t>Remaining Need</t>
  </si>
  <si>
    <t>Monthly budget (Aug - Jun)</t>
  </si>
  <si>
    <t>Monthly budget (Jul - Jun)</t>
  </si>
  <si>
    <t>Monthly budget (Jul - Apr)</t>
  </si>
  <si>
    <t>Recommended Graduate PLUS Loan (Including Federal Loan Fees)</t>
  </si>
  <si>
    <t>Dining out</t>
  </si>
  <si>
    <t>Clothes</t>
  </si>
  <si>
    <t>Total Variable Expenses</t>
  </si>
  <si>
    <t>Total Fixed Expenses</t>
  </si>
  <si>
    <t>Total Monthly Expenses</t>
  </si>
  <si>
    <t>Utilities</t>
  </si>
  <si>
    <t>Estimated Expenses</t>
  </si>
  <si>
    <t>Estimated Support</t>
  </si>
  <si>
    <t>Total Estimated Expenses</t>
  </si>
  <si>
    <t>Total Estimated Support</t>
  </si>
  <si>
    <t>Logging in to view your NSLDS loan data:</t>
  </si>
  <si>
    <t>To transfer your loan information to the AAMC MedLoans Organizer &amp; Calculator:</t>
  </si>
  <si>
    <t>*While logged into NSLDS, review your individual federal student loans by clicking on the number associated with each loan. This will provide you with access to the contact information for your loan servicer.</t>
  </si>
  <si>
    <t>**It is advised that you print a copy of your loan detail screen for your records and keep it safe and accessible.</t>
  </si>
  <si>
    <t xml:space="preserve"> =  Recommended Amount</t>
  </si>
  <si>
    <t>Please follow the steps below to access NSLDS to view your loan disbursements, history, balances and status.</t>
  </si>
  <si>
    <r>
      <t>2.</t>
    </r>
    <r>
      <rPr>
        <sz val="7"/>
        <color theme="1"/>
        <rFont val="Times New Roman"/>
        <family val="1"/>
      </rPr>
      <t xml:space="preserve">       </t>
    </r>
    <r>
      <rPr>
        <sz val="11"/>
        <color rgb="FF000000"/>
        <rFont val="Times New Roman"/>
        <family val="1"/>
      </rPr>
      <t>Login using your FSA ID, username and password</t>
    </r>
  </si>
  <si>
    <r>
      <t>3.</t>
    </r>
    <r>
      <rPr>
        <sz val="7"/>
        <color theme="1"/>
        <rFont val="Times New Roman"/>
        <family val="1"/>
      </rPr>
      <t xml:space="preserve">       </t>
    </r>
    <r>
      <rPr>
        <sz val="11"/>
        <color rgb="FF000000"/>
        <rFont val="Times New Roman"/>
        <family val="1"/>
      </rPr>
      <t>Select  “My Student Data Download”</t>
    </r>
  </si>
  <si>
    <r>
      <t>4.</t>
    </r>
    <r>
      <rPr>
        <sz val="7"/>
        <color theme="1"/>
        <rFont val="Times New Roman"/>
        <family val="1"/>
      </rPr>
      <t xml:space="preserve">       </t>
    </r>
    <r>
      <rPr>
        <sz val="11"/>
        <color rgb="FF000000"/>
        <rFont val="Times New Roman"/>
        <family val="1"/>
      </rPr>
      <t>Click on “Confirm”*</t>
    </r>
  </si>
  <si>
    <r>
      <t>5.</t>
    </r>
    <r>
      <rPr>
        <sz val="7"/>
        <color theme="1"/>
        <rFont val="Times New Roman"/>
        <family val="1"/>
      </rPr>
      <t xml:space="preserve">       </t>
    </r>
    <r>
      <rPr>
        <sz val="11"/>
        <color rgb="FF000000"/>
        <rFont val="Times New Roman"/>
        <family val="1"/>
      </rPr>
      <t>Save the .txt file to your computer</t>
    </r>
  </si>
  <si>
    <r>
      <t>2.</t>
    </r>
    <r>
      <rPr>
        <sz val="7"/>
        <color theme="1"/>
        <rFont val="Times New Roman"/>
        <family val="1"/>
      </rPr>
      <t xml:space="preserve">       </t>
    </r>
    <r>
      <rPr>
        <sz val="11"/>
        <color theme="1"/>
        <rFont val="Times New Roman"/>
        <family val="1"/>
      </rPr>
      <t>Login using your AAMC (AMCAS) username and password</t>
    </r>
  </si>
  <si>
    <r>
      <t>3.</t>
    </r>
    <r>
      <rPr>
        <sz val="7"/>
        <color theme="1"/>
        <rFont val="Times New Roman"/>
        <family val="1"/>
      </rPr>
      <t xml:space="preserve">       </t>
    </r>
    <r>
      <rPr>
        <sz val="11"/>
        <color theme="1"/>
        <rFont val="Times New Roman"/>
        <family val="1"/>
      </rPr>
      <t>Click “Get Started Now”</t>
    </r>
  </si>
  <si>
    <r>
      <t>5.</t>
    </r>
    <r>
      <rPr>
        <sz val="7"/>
        <color theme="1"/>
        <rFont val="Times New Roman"/>
        <family val="1"/>
      </rPr>
      <t xml:space="preserve">       </t>
    </r>
    <r>
      <rPr>
        <sz val="11"/>
        <color theme="1"/>
        <rFont val="Times New Roman"/>
        <family val="1"/>
      </rPr>
      <t>Select the .txt file and click “Upload”</t>
    </r>
  </si>
  <si>
    <r>
      <t>6.</t>
    </r>
    <r>
      <rPr>
        <sz val="7"/>
        <color theme="1"/>
        <rFont val="Times New Roman"/>
        <family val="1"/>
      </rPr>
      <t xml:space="preserve">       </t>
    </r>
    <r>
      <rPr>
        <sz val="11"/>
        <color theme="1"/>
        <rFont val="Times New Roman"/>
        <family val="1"/>
      </rPr>
      <t>If applicable, add private loan information</t>
    </r>
  </si>
  <si>
    <r>
      <t>7.</t>
    </r>
    <r>
      <rPr>
        <sz val="7"/>
        <color theme="1"/>
        <rFont val="Times New Roman"/>
        <family val="1"/>
      </rPr>
      <t xml:space="preserve">       </t>
    </r>
    <r>
      <rPr>
        <sz val="11"/>
        <color theme="1"/>
        <rFont val="Times New Roman"/>
        <family val="1"/>
      </rPr>
      <t>If desired, add projected loan information</t>
    </r>
  </si>
  <si>
    <r>
      <t>8.</t>
    </r>
    <r>
      <rPr>
        <sz val="7"/>
        <color theme="1"/>
        <rFont val="Times New Roman"/>
        <family val="1"/>
      </rPr>
      <t xml:space="preserve">       </t>
    </r>
    <r>
      <rPr>
        <sz val="11"/>
        <color theme="1"/>
        <rFont val="Times New Roman"/>
        <family val="1"/>
      </rPr>
      <t>Click “MedLoans Calculator” and enter the calculator values, use best estimates</t>
    </r>
  </si>
  <si>
    <r>
      <t>9.</t>
    </r>
    <r>
      <rPr>
        <sz val="7"/>
        <color theme="1"/>
        <rFont val="Times New Roman"/>
        <family val="1"/>
      </rPr>
      <t xml:space="preserve">       </t>
    </r>
    <r>
      <rPr>
        <sz val="11"/>
        <color theme="1"/>
        <rFont val="Times New Roman"/>
        <family val="1"/>
      </rPr>
      <t>Click “Submit” and review the Repayment Options information</t>
    </r>
  </si>
  <si>
    <r>
      <t xml:space="preserve">* Do </t>
    </r>
    <r>
      <rPr>
        <b/>
        <sz val="11"/>
        <rFont val="Times New Roman"/>
        <family val="1"/>
      </rPr>
      <t>not</t>
    </r>
    <r>
      <rPr>
        <sz val="11"/>
        <rFont val="Times New Roman"/>
        <family val="1"/>
      </rPr>
      <t xml:space="preserve"> include expenses for which you are not directly responsible. For example, if your family will pay your cell phone bill or car insurance, do not included those expenses on this worksheet as the purpose is to determine how much you should borrow to meet your remaining need. </t>
    </r>
  </si>
  <si>
    <t>AAMC Budgeting Basics</t>
  </si>
  <si>
    <t>AAMC Budgeting Ideas and Tips</t>
  </si>
  <si>
    <t>One-time expenses (i.e. moving expenses)</t>
  </si>
  <si>
    <t>Rent/Mortgage</t>
  </si>
  <si>
    <t>Other ____________________</t>
  </si>
  <si>
    <t>Other ______________________</t>
  </si>
  <si>
    <t>Groceries/Household supplies</t>
  </si>
  <si>
    <t>Laundry/Dry cleaning</t>
  </si>
  <si>
    <t>Gas/Oil/Auto maintenance</t>
  </si>
  <si>
    <t>Health/Beauty/Haircuts</t>
  </si>
  <si>
    <t>Medical/Dental/Eye care</t>
  </si>
  <si>
    <t>Hobbies/Recreation</t>
  </si>
  <si>
    <t xml:space="preserve"> =  Required Amount</t>
  </si>
  <si>
    <t>Select the appropriate year (M1, M2, etc.) tab</t>
  </si>
  <si>
    <r>
      <rPr>
        <sz val="11"/>
        <color theme="10"/>
        <rFont val="Times New Roman"/>
        <family val="1"/>
      </rPr>
      <t xml:space="preserve">  </t>
    </r>
    <r>
      <rPr>
        <sz val="11"/>
        <rFont val="Times New Roman"/>
        <family val="1"/>
      </rPr>
      <t>1.    Go to</t>
    </r>
    <r>
      <rPr>
        <u/>
        <sz val="11"/>
        <color theme="10"/>
        <rFont val="Times New Roman"/>
        <family val="1"/>
      </rPr>
      <t xml:space="preserve"> </t>
    </r>
    <r>
      <rPr>
        <u/>
        <sz val="11"/>
        <color rgb="FF0000FF"/>
        <rFont val="Times New Roman"/>
        <family val="1"/>
      </rPr>
      <t>www.nslds.ed.gov</t>
    </r>
  </si>
  <si>
    <t>Fixed Monthly Expenses</t>
  </si>
  <si>
    <t>Variable Monthly Expenses</t>
  </si>
  <si>
    <t xml:space="preserve"> = Required Amount</t>
  </si>
  <si>
    <t>Planned Monthly Expenses (Aug - May)</t>
  </si>
  <si>
    <t>Cellular phone</t>
  </si>
  <si>
    <t>Auto insurance</t>
  </si>
  <si>
    <t>Savings and other resources (529s, MESP, MET, Americorps, etc.)</t>
  </si>
  <si>
    <t>Complete the Expense Planner tab</t>
  </si>
  <si>
    <t xml:space="preserve"> = Transferred to Loan Planner</t>
  </si>
  <si>
    <t>Entrance Counseling</t>
  </si>
  <si>
    <t>Master Promissory Note (MPN)</t>
  </si>
  <si>
    <t>(Will be listed as Unsatisfied Requirements in SAIL until completed and system is updated)</t>
  </si>
  <si>
    <t xml:space="preserve">Student Loan Review </t>
  </si>
  <si>
    <t>Family support for tuition, books and supplies</t>
  </si>
  <si>
    <r>
      <rPr>
        <sz val="11"/>
        <rFont val="Times New Roman"/>
        <family val="1"/>
      </rPr>
      <t xml:space="preserve">Awards and scholarships </t>
    </r>
    <r>
      <rPr>
        <sz val="11"/>
        <color rgb="FF0000FF"/>
        <rFont val="Times New Roman"/>
        <family val="1"/>
      </rPr>
      <t>(SAIL)</t>
    </r>
  </si>
  <si>
    <t>Helpful Resources</t>
  </si>
  <si>
    <t>General Information</t>
  </si>
  <si>
    <t>Books and Supplies</t>
  </si>
  <si>
    <t>M1 Textbook List</t>
  </si>
  <si>
    <t>M2 Textbook List</t>
  </si>
  <si>
    <t>M3 &amp; M4 Textbook List</t>
  </si>
  <si>
    <t>Interest Rates and Fees</t>
  </si>
  <si>
    <t>Federal Direct (Unsubsidized) Loan Overview</t>
  </si>
  <si>
    <t>Federal PLUS Loan Overview</t>
  </si>
  <si>
    <t>OUWB Financial Services</t>
  </si>
  <si>
    <t>Oakland University Financial Services</t>
  </si>
  <si>
    <t>Federal Loan Information</t>
  </si>
  <si>
    <t>Budgeting Resources</t>
  </si>
  <si>
    <t>USMLE Fees</t>
  </si>
  <si>
    <t>USMLE Step Exam Fees</t>
  </si>
  <si>
    <t>Student Loan Repayment</t>
  </si>
  <si>
    <t>AAMC Cost of Applying for Medical Residency</t>
  </si>
  <si>
    <t>National Student Loan Data System</t>
  </si>
  <si>
    <t>Federal Loan Repayment Overview</t>
  </si>
  <si>
    <t>AAMC Education Debt Manager</t>
  </si>
  <si>
    <t>Loan Revision Instructions</t>
  </si>
  <si>
    <t>Login to www.studentloans.gov</t>
  </si>
  <si>
    <t>www.studentloans.gov</t>
  </si>
  <si>
    <t>Under 'Loan Amount Requested', select 'I would like to specify a loan amount' radio button</t>
  </si>
  <si>
    <t>Complete the remaining steps and submit the application</t>
  </si>
  <si>
    <t>using your FSA ID and Password</t>
  </si>
  <si>
    <r>
      <rPr>
        <sz val="11"/>
        <rFont val="Times New Roman"/>
        <family val="1"/>
      </rPr>
      <t>1.   Go to</t>
    </r>
    <r>
      <rPr>
        <u/>
        <sz val="11"/>
        <color rgb="FF0000FF"/>
        <rFont val="Times New Roman"/>
        <family val="1"/>
      </rPr>
      <t xml:space="preserve"> www.aamc.org/medloans</t>
    </r>
  </si>
  <si>
    <r>
      <rPr>
        <sz val="11"/>
        <rFont val="Times New Roman"/>
        <family val="1"/>
      </rPr>
      <t xml:space="preserve">4.   Click “Import NSLD” (Email Denine Hales, AAMC Administrative Specialist,  at </t>
    </r>
    <r>
      <rPr>
        <u/>
        <sz val="11"/>
        <color rgb="FF0000FF"/>
        <rFont val="Times New Roman"/>
        <family val="1"/>
      </rPr>
      <t>dhales@aamc.org</t>
    </r>
    <r>
      <rPr>
        <u/>
        <sz val="11"/>
        <color theme="10"/>
        <rFont val="Times New Roman"/>
        <family val="1"/>
      </rPr>
      <t xml:space="preserve"> </t>
    </r>
  </si>
  <si>
    <r>
      <t xml:space="preserve">  </t>
    </r>
    <r>
      <rPr>
        <sz val="11"/>
        <rFont val="Times New Roman"/>
        <family val="1"/>
      </rPr>
      <t>for assistance if you are unable to use the import option)</t>
    </r>
  </si>
  <si>
    <r>
      <t xml:space="preserve">Awards and scholarships </t>
    </r>
    <r>
      <rPr>
        <sz val="11"/>
        <color rgb="FF0000FF"/>
        <rFont val="Times New Roman"/>
        <family val="1"/>
      </rPr>
      <t>(SAIL)</t>
    </r>
  </si>
  <si>
    <t>Select appropriate year tab below.</t>
  </si>
  <si>
    <t>SAIL</t>
  </si>
  <si>
    <t>Enroll in direct deposit through</t>
  </si>
  <si>
    <t>Consider enrolling in a Payment Plan at</t>
  </si>
  <si>
    <r>
      <t>eBill</t>
    </r>
    <r>
      <rPr>
        <sz val="14"/>
        <rFont val="Times New Roman"/>
        <family val="1"/>
      </rPr>
      <t xml:space="preserve"> if needed</t>
    </r>
  </si>
  <si>
    <t>Residency Application/Interview Costs ($1000 included in Cost of Attendance)</t>
  </si>
  <si>
    <r>
      <rPr>
        <sz val="11"/>
        <rFont val="Times New Roman"/>
        <family val="1"/>
      </rPr>
      <t>Electric -</t>
    </r>
    <r>
      <rPr>
        <u/>
        <sz val="11"/>
        <color theme="10"/>
        <rFont val="Times New Roman"/>
        <family val="1"/>
      </rPr>
      <t xml:space="preserve"> DTE Energy</t>
    </r>
  </si>
  <si>
    <r>
      <rPr>
        <sz val="11"/>
        <rFont val="Times New Roman"/>
        <family val="1"/>
      </rPr>
      <t xml:space="preserve">Gas - </t>
    </r>
    <r>
      <rPr>
        <u/>
        <sz val="11"/>
        <color theme="10"/>
        <rFont val="Times New Roman"/>
        <family val="1"/>
      </rPr>
      <t>Consumers Energy</t>
    </r>
  </si>
  <si>
    <t>Optional plans which 'even out' monthly payments over the year to make budgeting these expenses easier. The utility company estimates total cost for the year and divides by twelve months to determine a monthly payment amount. They will periodically recalculate this amount.</t>
  </si>
  <si>
    <t>you have not already done so</t>
  </si>
  <si>
    <r>
      <t>SAIL</t>
    </r>
    <r>
      <rPr>
        <sz val="14"/>
        <rFont val="Times New Roman"/>
        <family val="1"/>
      </rPr>
      <t xml:space="preserve"> if</t>
    </r>
  </si>
  <si>
    <t>Instructions for Accessing the National Student Loan Data System (NSLDS) &amp; MedLoans Organizer and Calculator (MLOC)</t>
  </si>
  <si>
    <t>What's Next: Disbursements &amp; Refunds and Helpful Resources</t>
  </si>
  <si>
    <t>Utility Bill Budget Plans</t>
  </si>
  <si>
    <t>* Utility Averages</t>
  </si>
  <si>
    <t xml:space="preserve"> =  Transferred from Expense Planner</t>
  </si>
  <si>
    <t xml:space="preserve"> = Transferred from Expense Planner</t>
  </si>
  <si>
    <t xml:space="preserve"> = Recommended Amount</t>
  </si>
  <si>
    <t>M1</t>
  </si>
  <si>
    <t>M2</t>
  </si>
  <si>
    <t>M3</t>
  </si>
  <si>
    <t>M4</t>
  </si>
  <si>
    <t>Payment Plan Enrollment Opens</t>
  </si>
  <si>
    <t>July 17</t>
  </si>
  <si>
    <t>June 17</t>
  </si>
  <si>
    <t xml:space="preserve">Earliest Possible Disbursement </t>
  </si>
  <si>
    <t>Refund Direct Deposited</t>
  </si>
  <si>
    <t>3-5 Business Days After Disbursement</t>
  </si>
  <si>
    <t xml:space="preserve">Classes Begin </t>
  </si>
  <si>
    <t>Payment Due / Plan Enrollment Closes</t>
  </si>
  <si>
    <t>August 15</t>
  </si>
  <si>
    <t>July 15</t>
  </si>
  <si>
    <t>Deadline to Return Loans</t>
  </si>
  <si>
    <t>30 Days After Disbursement Notification</t>
  </si>
  <si>
    <t>Where To Go</t>
  </si>
  <si>
    <t>Financial Aid Status and Direct Deposit</t>
  </si>
  <si>
    <t>MySail</t>
  </si>
  <si>
    <t>Payment and Payment Plans</t>
  </si>
  <si>
    <t>eBILL</t>
  </si>
  <si>
    <t>International Payments</t>
  </si>
  <si>
    <t>Flywire</t>
  </si>
  <si>
    <t>Residency Application, Interview and Match</t>
  </si>
  <si>
    <t>2017-2018 Estimated Tuition</t>
  </si>
  <si>
    <r>
      <t xml:space="preserve">All First-time Unsubsidized Borrowers </t>
    </r>
    <r>
      <rPr>
        <b/>
        <u/>
        <sz val="14"/>
        <color theme="1"/>
        <rFont val="Times New Roman"/>
        <family val="1"/>
      </rPr>
      <t>MUST</t>
    </r>
    <r>
      <rPr>
        <b/>
        <sz val="14"/>
        <color theme="1"/>
        <rFont val="Times New Roman"/>
        <family val="1"/>
      </rPr>
      <t xml:space="preserve"> Also Complete: </t>
    </r>
  </si>
  <si>
    <t>Fill in the Required Amounts in the Loan Planner tab</t>
  </si>
  <si>
    <r>
      <rPr>
        <b/>
        <sz val="11"/>
        <color theme="1"/>
        <rFont val="Times New Roman"/>
        <family val="1"/>
      </rPr>
      <t xml:space="preserve">FINANCIAL SERVICES CONTACT INFORMATION:   </t>
    </r>
    <r>
      <rPr>
        <sz val="11"/>
        <color theme="1"/>
        <rFont val="Times New Roman"/>
        <family val="1"/>
      </rPr>
      <t xml:space="preserve">                                                               Email: medfinservices@oakland.edu                                                   Phone: 248-370-3611</t>
    </r>
  </si>
  <si>
    <r>
      <rPr>
        <b/>
        <sz val="11"/>
        <color theme="1"/>
        <rFont val="Times New Roman"/>
        <family val="1"/>
      </rPr>
      <t>IMPORTANT INFORMATION:</t>
    </r>
    <r>
      <rPr>
        <sz val="11"/>
        <color theme="1"/>
        <rFont val="Times New Roman"/>
        <family val="1"/>
      </rPr>
      <t xml:space="preserve"> This Student Loan Planner file is </t>
    </r>
    <r>
      <rPr>
        <b/>
        <sz val="11"/>
        <color theme="1"/>
        <rFont val="Times New Roman"/>
        <family val="1"/>
      </rPr>
      <t>only valid for the 2017-2018</t>
    </r>
    <r>
      <rPr>
        <sz val="11"/>
        <color theme="1"/>
        <rFont val="Times New Roman"/>
        <family val="1"/>
      </rPr>
      <t xml:space="preserve"> academic year. A new Planner must be downloaded for </t>
    </r>
    <r>
      <rPr>
        <b/>
        <sz val="11"/>
        <color theme="1"/>
        <rFont val="Times New Roman"/>
        <family val="1"/>
      </rPr>
      <t>each</t>
    </r>
    <r>
      <rPr>
        <sz val="11"/>
        <color theme="1"/>
        <rFont val="Times New Roman"/>
        <family val="1"/>
      </rPr>
      <t xml:space="preserve"> academic year. </t>
    </r>
  </si>
  <si>
    <t>Books, supplies and diagnostic kit ($1550 included in Cost of Attendance)</t>
  </si>
  <si>
    <t>Books and supplies ($565 included in Cost of Attendance)</t>
  </si>
  <si>
    <t>USMLE Step 1 Fees ($605 included in Cost of Attendance)</t>
  </si>
  <si>
    <t>USMLE Step 2 Fees ($1885 included in Cost of Attendance)</t>
  </si>
  <si>
    <t>Books and supplies ($340 included in Cost of Attendance)</t>
  </si>
  <si>
    <t>Instructions for applying for a Graduate PLUS Loan.</t>
  </si>
  <si>
    <t xml:space="preserve">         Water (Avg. $25)*</t>
  </si>
  <si>
    <t xml:space="preserve">         Electric (Avg. $51)*</t>
  </si>
  <si>
    <t xml:space="preserve">         Gas (Avg. $25)*</t>
  </si>
  <si>
    <t xml:space="preserve">         Internet (Avg. $35)*</t>
  </si>
  <si>
    <t>Renters/Homeowners Insurance</t>
  </si>
  <si>
    <t>Please note that these averages were taken from the latest OUWB cost of living survey and are intended to provide a general reference.</t>
  </si>
  <si>
    <t>Books and supplies ($275 included in Cost of Attendance)</t>
  </si>
  <si>
    <t xml:space="preserve">Select 'Apply for a Direct PLUS Loan' </t>
  </si>
  <si>
    <t>Only apply for Graduate PLUS Loan if needed. (Recommended will be populated in Loan Planner)</t>
  </si>
  <si>
    <r>
      <rPr>
        <b/>
        <u/>
        <sz val="14"/>
        <color theme="1"/>
        <rFont val="Times New Roman"/>
        <family val="1"/>
      </rPr>
      <t>Always</t>
    </r>
    <r>
      <rPr>
        <sz val="14"/>
        <color theme="1"/>
        <rFont val="Times New Roman"/>
        <family val="1"/>
      </rPr>
      <t xml:space="preserve"> review award status at mysail.oakland.edu prior to applying for a Graduate PLUS Loan</t>
    </r>
  </si>
  <si>
    <t>Under 'Direct PLUS Loan Application for Graduate/Professional Students,' select 'Start'</t>
  </si>
  <si>
    <t>Type in the Recommended Graduate PLUS Loan amount from the Loan Planner</t>
  </si>
  <si>
    <t>Under 'Select and Award Year,' select '2017-2018'</t>
  </si>
  <si>
    <t>Under 'Loan Period Requested', select '09/2017 - 04/2018'</t>
  </si>
  <si>
    <t>Graduate PLUS Application Instructions</t>
  </si>
  <si>
    <t>Accept an Unsubsidized Loan and apply for a Graduate PLUS Loan as directed, if needed</t>
  </si>
  <si>
    <r>
      <rPr>
        <b/>
        <u/>
        <sz val="14"/>
        <color theme="1"/>
        <rFont val="Times New Roman"/>
        <family val="1"/>
      </rPr>
      <t>Always</t>
    </r>
    <r>
      <rPr>
        <sz val="14"/>
        <color theme="1"/>
        <rFont val="Times New Roman"/>
        <family val="1"/>
      </rPr>
      <t xml:space="preserve"> review award status prior to accepting, applying for or revising loans at</t>
    </r>
  </si>
  <si>
    <t xml:space="preserve">Financial Services strongly recommends that all student loan borrowers complete this review on an annual basis. </t>
  </si>
  <si>
    <t>Complete the PLUS Master Promissory Note (MPN) if prompted to do so</t>
  </si>
  <si>
    <t>2017-2018 Loan Planner Instructions</t>
  </si>
  <si>
    <t>2017-2018 Expense Planner</t>
  </si>
  <si>
    <t>2017-2018 M1 Loan Planner</t>
  </si>
  <si>
    <t>2017-2018 M2 Loan Planner</t>
  </si>
  <si>
    <t>2017-2018 M3 Loan Planner</t>
  </si>
  <si>
    <t>2017-2018 M4 Loan Planner</t>
  </si>
  <si>
    <t>Instructions for accepting an Unsubsidized loan in SAIL.</t>
  </si>
  <si>
    <t xml:space="preserve">Total Recommended Unsubsidized Direct Loan (Including Loan Fees) for 2017-2018 </t>
  </si>
  <si>
    <t>Log into SAIL</t>
  </si>
  <si>
    <t>Log into studentloans.gov</t>
  </si>
  <si>
    <t>Recommended Amount for Fall 2017</t>
  </si>
  <si>
    <t>Recommended Amount for Winter 2018</t>
  </si>
  <si>
    <t>Recommended Graduate PLUS Loan (Including Loan Fees) for 2017-2018</t>
  </si>
  <si>
    <t>Recommended Graduate PLUS Loan (Includingl Loan Fees) for 2017-2018</t>
  </si>
  <si>
    <r>
      <t xml:space="preserve">All Returning Borrowers </t>
    </r>
    <r>
      <rPr>
        <b/>
        <u/>
        <sz val="14"/>
        <color theme="1"/>
        <rFont val="Times New Roman"/>
        <family val="1"/>
      </rPr>
      <t>Are STRONGLY Advised</t>
    </r>
    <r>
      <rPr>
        <b/>
        <sz val="14"/>
        <color theme="1"/>
        <rFont val="Times New Roman"/>
        <family val="1"/>
      </rPr>
      <t xml:space="preserve"> to Annually Complete:</t>
    </r>
  </si>
  <si>
    <r>
      <t xml:space="preserve">All First-time Unsubsidized Borrowers </t>
    </r>
    <r>
      <rPr>
        <b/>
        <u/>
        <sz val="12"/>
        <color theme="1"/>
        <rFont val="Times New Roman"/>
        <family val="1"/>
      </rPr>
      <t>MUST</t>
    </r>
    <r>
      <rPr>
        <b/>
        <sz val="12"/>
        <color theme="1"/>
        <rFont val="Times New Roman"/>
        <family val="1"/>
      </rPr>
      <t xml:space="preserve"> Also Complete: </t>
    </r>
  </si>
  <si>
    <r>
      <t xml:space="preserve">All Returning Borrowers </t>
    </r>
    <r>
      <rPr>
        <b/>
        <u/>
        <sz val="12"/>
        <color theme="1"/>
        <rFont val="Times New Roman"/>
        <family val="1"/>
      </rPr>
      <t>Are STRONGLY Advised</t>
    </r>
    <r>
      <rPr>
        <b/>
        <sz val="12"/>
        <color theme="1"/>
        <rFont val="Times New Roman"/>
        <family val="1"/>
      </rPr>
      <t xml:space="preserve"> to Annually Complete:</t>
    </r>
  </si>
  <si>
    <t>Log into the 2017-2018 Online Revision Form</t>
  </si>
  <si>
    <t>Submit the Online Revision Form</t>
  </si>
  <si>
    <t>Fall Unsubsidized - #1</t>
  </si>
  <si>
    <t xml:space="preserve">Winter Unsubsidized - #2 </t>
  </si>
  <si>
    <t>Fall Grad PLUS - #3</t>
  </si>
  <si>
    <t>Winter Grad PLUS - #4</t>
  </si>
  <si>
    <t xml:space="preserve">From the Loan Planner, enter the Recommended amount(s) in the Revision Form as follows:  </t>
  </si>
  <si>
    <r>
      <rPr>
        <b/>
        <u/>
        <sz val="14"/>
        <color theme="1"/>
        <rFont val="Times New Roman"/>
        <family val="1"/>
      </rPr>
      <t>Always</t>
    </r>
    <r>
      <rPr>
        <sz val="14"/>
        <color theme="1"/>
        <rFont val="Times New Roman"/>
        <family val="1"/>
      </rPr>
      <t xml:space="preserve"> review award status at mysail.oakland.edu prior to revising loans</t>
    </r>
  </si>
  <si>
    <r>
      <rPr>
        <b/>
        <u/>
        <sz val="14"/>
        <color theme="1"/>
        <rFont val="Times New Roman"/>
        <family val="1"/>
      </rPr>
      <t>Only</t>
    </r>
    <r>
      <rPr>
        <sz val="14"/>
        <color theme="1"/>
        <rFont val="Times New Roman"/>
        <family val="1"/>
      </rPr>
      <t xml:space="preserve"> submit a loan revision if needed AFTER initial Acceptance in SAIL</t>
    </r>
  </si>
  <si>
    <t>here</t>
  </si>
  <si>
    <t>Fall 2017 Important Dates</t>
  </si>
  <si>
    <t>August 7</t>
  </si>
  <si>
    <t>OUWB Cost of Attendance</t>
  </si>
  <si>
    <t>Winter 2018 Important Dates</t>
  </si>
  <si>
    <t>January 8</t>
  </si>
  <si>
    <t>July 3</t>
  </si>
  <si>
    <t>June 23</t>
  </si>
  <si>
    <t>August 14</t>
  </si>
  <si>
    <t>January 15</t>
  </si>
  <si>
    <t>January 2</t>
  </si>
  <si>
    <t>December 17</t>
  </si>
  <si>
    <t>December 29</t>
  </si>
  <si>
    <t>December 23</t>
  </si>
  <si>
    <t>July 28</t>
  </si>
  <si>
    <t>August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</si>
</sst>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
  </numFmts>
  <fonts count="4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color theme="1"/>
      <name val="Calibri"/>
      <family val="2"/>
    </font>
    <font>
      <sz val="12"/>
      <color theme="1"/>
      <name val="Calibri"/>
      <family val="2"/>
      <scheme val="minor"/>
    </font>
    <font>
      <sz val="12"/>
      <color indexed="8"/>
      <name val="Calibri"/>
      <family val="2"/>
    </font>
    <font>
      <sz val="11"/>
      <color rgb="FFC00000"/>
      <name val="Calibri"/>
      <family val="2"/>
      <scheme val="minor"/>
    </font>
    <font>
      <sz val="12"/>
      <color rgb="FFC00000"/>
      <name val="Calibri"/>
      <family val="2"/>
    </font>
    <font>
      <sz val="11"/>
      <color rgb="FF003594"/>
      <name val="Calibri"/>
      <family val="2"/>
      <scheme val="minor"/>
    </font>
    <font>
      <sz val="12"/>
      <color theme="1"/>
      <name val="Times New Roman"/>
      <family val="1"/>
    </font>
    <font>
      <b/>
      <sz val="12"/>
      <color theme="1"/>
      <name val="Times New Roman"/>
      <family val="1"/>
    </font>
    <font>
      <sz val="7"/>
      <color theme="1"/>
      <name val="Times New Roman"/>
      <family val="1"/>
    </font>
    <font>
      <b/>
      <sz val="11"/>
      <color rgb="FFFA7D00"/>
      <name val="Calibri"/>
      <family val="2"/>
      <scheme val="minor"/>
    </font>
    <font>
      <b/>
      <sz val="22"/>
      <color theme="1"/>
      <name val="Times New Roman"/>
      <family val="1"/>
    </font>
    <font>
      <sz val="11"/>
      <color theme="1"/>
      <name val="Times New Roman"/>
      <family val="1"/>
    </font>
    <font>
      <b/>
      <sz val="11"/>
      <color theme="1"/>
      <name val="Times New Roman"/>
      <family val="1"/>
    </font>
    <font>
      <u/>
      <sz val="11"/>
      <color theme="10"/>
      <name val="Times New Roman"/>
      <family val="1"/>
    </font>
    <font>
      <sz val="11"/>
      <name val="Times New Roman"/>
      <family val="1"/>
    </font>
    <font>
      <sz val="11"/>
      <color theme="10"/>
      <name val="Times New Roman"/>
      <family val="1"/>
    </font>
    <font>
      <sz val="11"/>
      <color rgb="FF003594"/>
      <name val="Times New Roman"/>
      <family val="1"/>
    </font>
    <font>
      <sz val="11"/>
      <color rgb="FF000000"/>
      <name val="Times New Roman"/>
      <family val="1"/>
    </font>
    <font>
      <sz val="12"/>
      <color indexed="8"/>
      <name val="Times New Roman"/>
      <family val="1"/>
    </font>
    <font>
      <b/>
      <sz val="11"/>
      <name val="Times New Roman"/>
      <family val="1"/>
    </font>
    <font>
      <b/>
      <sz val="11"/>
      <color rgb="FF852146"/>
      <name val="Times New Roman"/>
      <family val="1"/>
    </font>
    <font>
      <u/>
      <sz val="11"/>
      <color rgb="FF0000FF"/>
      <name val="Times New Roman"/>
      <family val="1"/>
    </font>
    <font>
      <sz val="11"/>
      <name val="Calibri"/>
      <family val="2"/>
      <scheme val="minor"/>
    </font>
    <font>
      <b/>
      <sz val="11"/>
      <color indexed="8"/>
      <name val="Times New Roman"/>
      <family val="1"/>
    </font>
    <font>
      <sz val="11"/>
      <color indexed="8"/>
      <name val="Times New Roman"/>
      <family val="1"/>
    </font>
    <font>
      <b/>
      <sz val="14"/>
      <color theme="1"/>
      <name val="Times New Roman"/>
      <family val="1"/>
    </font>
    <font>
      <sz val="14"/>
      <color theme="1"/>
      <name val="Times New Roman"/>
      <family val="1"/>
    </font>
    <font>
      <b/>
      <u/>
      <sz val="14"/>
      <color theme="1"/>
      <name val="Times New Roman"/>
      <family val="1"/>
    </font>
    <font>
      <u/>
      <sz val="14"/>
      <color rgb="FF0000FF"/>
      <name val="Times New Roman"/>
      <family val="1"/>
    </font>
    <font>
      <u/>
      <sz val="14"/>
      <color theme="10"/>
      <name val="Calibri"/>
      <family val="2"/>
      <scheme val="minor"/>
    </font>
    <font>
      <u/>
      <sz val="14"/>
      <color theme="10"/>
      <name val="Times New Roman"/>
      <family val="1"/>
    </font>
    <font>
      <sz val="11"/>
      <color rgb="FF0000FF"/>
      <name val="Times New Roman"/>
      <family val="1"/>
    </font>
    <font>
      <sz val="14"/>
      <name val="Times New Roman"/>
      <family val="1"/>
    </font>
    <font>
      <b/>
      <u/>
      <sz val="12"/>
      <color theme="1"/>
      <name val="Times New Roman"/>
      <family val="1"/>
    </font>
    <font>
      <u/>
      <sz val="12"/>
      <color rgb="FF0000FF"/>
      <name val="Times New Roman"/>
      <family val="1"/>
    </font>
    <font>
      <u/>
      <sz val="12"/>
      <color theme="10"/>
      <name val="Times New Roman"/>
      <family val="1"/>
    </font>
  </fonts>
  <fills count="9">
    <fill>
      <patternFill patternType="none"/>
    </fill>
    <fill>
      <patternFill patternType="gray125"/>
    </fill>
    <fill>
      <patternFill patternType="solid">
        <fgColor rgb="FF003594"/>
        <bgColor indexed="64"/>
      </patternFill>
    </fill>
    <fill>
      <patternFill patternType="solid">
        <fgColor rgb="FFB59A57"/>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2F2F2"/>
      </patternFill>
    </fill>
    <fill>
      <patternFill patternType="solid">
        <fgColor theme="8" tint="0.59999389629810485"/>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xf numFmtId="0" fontId="13" fillId="6" borderId="22" applyNumberFormat="0" applyAlignment="0" applyProtection="0"/>
  </cellStyleXfs>
  <cellXfs count="446">
    <xf numFmtId="0" fontId="0" fillId="0" borderId="0" xfId="0"/>
    <xf numFmtId="0" fontId="2" fillId="0" borderId="0" xfId="0" applyFont="1"/>
    <xf numFmtId="0" fontId="0" fillId="0" borderId="0" xfId="0" applyAlignment="1"/>
    <xf numFmtId="0" fontId="6" fillId="0" borderId="0" xfId="0" applyNumberFormat="1" applyFont="1" applyFill="1" applyBorder="1" applyAlignment="1" applyProtection="1"/>
    <xf numFmtId="0" fontId="6" fillId="0" borderId="0" xfId="0" applyNumberFormat="1" applyFont="1" applyFill="1" applyBorder="1" applyAlignment="1" applyProtection="1">
      <alignment wrapText="1"/>
    </xf>
    <xf numFmtId="0" fontId="9" fillId="2" borderId="0" xfId="0" applyFont="1" applyFill="1"/>
    <xf numFmtId="0" fontId="0" fillId="0" borderId="0" xfId="0" applyBorder="1"/>
    <xf numFmtId="0" fontId="9" fillId="0" borderId="0" xfId="0" applyFont="1" applyFill="1"/>
    <xf numFmtId="0" fontId="0" fillId="0" borderId="0" xfId="0" applyFill="1"/>
    <xf numFmtId="0" fontId="0" fillId="2" borderId="0" xfId="0" applyFill="1"/>
    <xf numFmtId="0" fontId="0" fillId="2" borderId="0" xfId="0" applyFill="1" applyBorder="1"/>
    <xf numFmtId="0" fontId="0" fillId="0" borderId="0" xfId="0" applyAlignment="1">
      <alignment horizontal="left"/>
    </xf>
    <xf numFmtId="0" fontId="0" fillId="2" borderId="13" xfId="0" applyFill="1" applyBorder="1"/>
    <xf numFmtId="0" fontId="0" fillId="2" borderId="14" xfId="0" applyFill="1" applyBorder="1"/>
    <xf numFmtId="0" fontId="0" fillId="2" borderId="14" xfId="0" applyFill="1" applyBorder="1" applyAlignment="1"/>
    <xf numFmtId="0" fontId="0" fillId="2" borderId="14" xfId="0" applyFill="1" applyBorder="1" applyAlignment="1">
      <alignment horizontal="left"/>
    </xf>
    <xf numFmtId="0" fontId="0" fillId="2" borderId="19" xfId="0" applyFill="1" applyBorder="1"/>
    <xf numFmtId="0" fontId="0" fillId="2" borderId="15" xfId="0" applyFill="1" applyBorder="1"/>
    <xf numFmtId="0" fontId="0" fillId="2" borderId="16" xfId="0" applyFill="1" applyBorder="1"/>
    <xf numFmtId="0" fontId="4" fillId="2" borderId="15" xfId="0" applyFont="1" applyFill="1" applyBorder="1" applyAlignment="1">
      <alignment horizontal="center"/>
    </xf>
    <xf numFmtId="0" fontId="4" fillId="2" borderId="15" xfId="0" quotePrefix="1" applyFont="1" applyFill="1" applyBorder="1" applyAlignment="1">
      <alignment horizontal="center"/>
    </xf>
    <xf numFmtId="0" fontId="2" fillId="2" borderId="16" xfId="0" applyFont="1" applyFill="1" applyBorder="1"/>
    <xf numFmtId="0" fontId="0" fillId="2" borderId="17" xfId="0" applyFill="1" applyBorder="1"/>
    <xf numFmtId="0" fontId="0" fillId="2" borderId="18" xfId="0" applyFill="1" applyBorder="1"/>
    <xf numFmtId="0" fontId="6" fillId="2" borderId="15" xfId="0" applyNumberFormat="1" applyFont="1" applyFill="1" applyBorder="1" applyAlignment="1" applyProtection="1"/>
    <xf numFmtId="0" fontId="6" fillId="2" borderId="16" xfId="0" applyNumberFormat="1" applyFont="1" applyFill="1" applyBorder="1" applyAlignment="1" applyProtection="1"/>
    <xf numFmtId="0" fontId="6" fillId="2" borderId="16" xfId="0" applyNumberFormat="1" applyFont="1" applyFill="1" applyBorder="1" applyAlignment="1" applyProtection="1">
      <alignment wrapText="1"/>
    </xf>
    <xf numFmtId="0" fontId="7" fillId="2" borderId="5" xfId="0" applyFont="1" applyFill="1" applyBorder="1"/>
    <xf numFmtId="0" fontId="11" fillId="0" borderId="14" xfId="0"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2" fillId="2" borderId="0" xfId="0" applyFont="1" applyFill="1"/>
    <xf numFmtId="0" fontId="2" fillId="2" borderId="15" xfId="0" applyFont="1" applyFill="1" applyBorder="1"/>
    <xf numFmtId="0" fontId="4" fillId="2" borderId="0" xfId="0" applyFont="1" applyFill="1" applyAlignment="1">
      <alignment horizontal="center"/>
    </xf>
    <xf numFmtId="0" fontId="4" fillId="2" borderId="0" xfId="0" applyFont="1" applyFill="1" applyBorder="1" applyAlignment="1">
      <alignment horizontal="center"/>
    </xf>
    <xf numFmtId="0" fontId="4" fillId="2" borderId="0" xfId="0" quotePrefix="1" applyFont="1" applyFill="1" applyAlignment="1">
      <alignment horizontal="center"/>
    </xf>
    <xf numFmtId="0" fontId="15" fillId="2" borderId="0" xfId="0" applyFont="1" applyFill="1" applyBorder="1"/>
    <xf numFmtId="0" fontId="15" fillId="2" borderId="0" xfId="0" applyFont="1" applyFill="1" applyBorder="1" applyAlignment="1"/>
    <xf numFmtId="0" fontId="15" fillId="2" borderId="0" xfId="0" applyFont="1" applyFill="1" applyBorder="1" applyAlignment="1">
      <alignment horizontal="left"/>
    </xf>
    <xf numFmtId="44" fontId="15" fillId="5" borderId="1" xfId="1" applyFont="1" applyFill="1" applyBorder="1"/>
    <xf numFmtId="44" fontId="15" fillId="5" borderId="6" xfId="1" applyFont="1" applyFill="1" applyBorder="1"/>
    <xf numFmtId="0" fontId="16" fillId="2" borderId="0" xfId="0" applyFont="1" applyFill="1" applyBorder="1"/>
    <xf numFmtId="44" fontId="15" fillId="2" borderId="0" xfId="1" applyFont="1" applyFill="1" applyBorder="1"/>
    <xf numFmtId="0" fontId="15" fillId="2" borderId="0" xfId="0" applyFont="1" applyFill="1" applyBorder="1" applyAlignment="1">
      <alignment horizontal="center"/>
    </xf>
    <xf numFmtId="44" fontId="15" fillId="2" borderId="0" xfId="1" applyFont="1" applyFill="1" applyBorder="1" applyAlignment="1">
      <alignment horizontal="left"/>
    </xf>
    <xf numFmtId="44" fontId="16" fillId="0" borderId="2" xfId="0" applyNumberFormat="1" applyFont="1" applyFill="1" applyBorder="1" applyAlignment="1">
      <alignment horizontal="left"/>
    </xf>
    <xf numFmtId="0" fontId="16" fillId="2" borderId="0" xfId="0" applyFont="1" applyFill="1" applyBorder="1" applyAlignment="1">
      <alignment horizontal="left"/>
    </xf>
    <xf numFmtId="0" fontId="16" fillId="3" borderId="10" xfId="0" applyFont="1" applyFill="1" applyBorder="1"/>
    <xf numFmtId="0" fontId="16" fillId="3" borderId="11" xfId="0" applyFont="1" applyFill="1" applyBorder="1" applyAlignment="1"/>
    <xf numFmtId="0" fontId="16" fillId="3" borderId="11" xfId="0" applyFont="1" applyFill="1" applyBorder="1"/>
    <xf numFmtId="0" fontId="15" fillId="3" borderId="11" xfId="0" applyFont="1" applyFill="1" applyBorder="1"/>
    <xf numFmtId="0" fontId="15" fillId="0" borderId="0" xfId="0" applyFont="1" applyFill="1" applyBorder="1"/>
    <xf numFmtId="0" fontId="15" fillId="0" borderId="0" xfId="0" applyFont="1" applyBorder="1"/>
    <xf numFmtId="0" fontId="15" fillId="0" borderId="5" xfId="0" applyFont="1" applyBorder="1"/>
    <xf numFmtId="164" fontId="16" fillId="4" borderId="2" xfId="1" applyNumberFormat="1" applyFont="1" applyFill="1" applyBorder="1" applyAlignment="1">
      <alignment horizontal="left"/>
    </xf>
    <xf numFmtId="0" fontId="17" fillId="0" borderId="0" xfId="2" applyFont="1" applyBorder="1"/>
    <xf numFmtId="0" fontId="15" fillId="0" borderId="16" xfId="0" applyFont="1" applyBorder="1" applyAlignment="1">
      <alignment horizontal="left"/>
    </xf>
    <xf numFmtId="0" fontId="15" fillId="0" borderId="15" xfId="0" applyFont="1" applyBorder="1"/>
    <xf numFmtId="0" fontId="15" fillId="0" borderId="17" xfId="0" applyFont="1" applyBorder="1"/>
    <xf numFmtId="0" fontId="17" fillId="0" borderId="5" xfId="2" applyFont="1" applyBorder="1" applyAlignment="1"/>
    <xf numFmtId="0" fontId="15" fillId="2" borderId="0" xfId="0" applyFont="1" applyFill="1"/>
    <xf numFmtId="0" fontId="15" fillId="0" borderId="0" xfId="0" applyFont="1"/>
    <xf numFmtId="44" fontId="15" fillId="0" borderId="20" xfId="1" applyFont="1" applyBorder="1"/>
    <xf numFmtId="0" fontId="15" fillId="5" borderId="2" xfId="0" applyFont="1" applyFill="1" applyBorder="1"/>
    <xf numFmtId="44" fontId="15" fillId="0" borderId="7" xfId="1" applyFont="1" applyBorder="1"/>
    <xf numFmtId="44" fontId="16" fillId="0" borderId="18" xfId="1" applyFont="1" applyBorder="1"/>
    <xf numFmtId="0" fontId="17" fillId="2" borderId="0" xfId="2" applyFont="1" applyFill="1" applyBorder="1" applyAlignment="1"/>
    <xf numFmtId="44" fontId="15" fillId="5" borderId="4" xfId="1" applyFont="1" applyFill="1" applyBorder="1"/>
    <xf numFmtId="44" fontId="15" fillId="2" borderId="0" xfId="0" applyNumberFormat="1" applyFont="1" applyFill="1" applyBorder="1"/>
    <xf numFmtId="44" fontId="16" fillId="0" borderId="2" xfId="0" applyNumberFormat="1" applyFont="1" applyFill="1" applyBorder="1"/>
    <xf numFmtId="0" fontId="15" fillId="2" borderId="0" xfId="0" applyFont="1" applyFill="1" applyAlignment="1"/>
    <xf numFmtId="0" fontId="15" fillId="4" borderId="2" xfId="0" applyFont="1" applyFill="1" applyBorder="1"/>
    <xf numFmtId="164" fontId="16" fillId="4" borderId="2" xfId="1" applyNumberFormat="1" applyFont="1" applyFill="1" applyBorder="1"/>
    <xf numFmtId="0" fontId="15" fillId="0" borderId="16" xfId="0" applyFont="1" applyBorder="1"/>
    <xf numFmtId="0" fontId="15" fillId="3" borderId="12" xfId="0" applyFont="1" applyFill="1" applyBorder="1"/>
    <xf numFmtId="0" fontId="14" fillId="2" borderId="1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5" fillId="0" borderId="13" xfId="0" applyFont="1" applyBorder="1"/>
    <xf numFmtId="0" fontId="20" fillId="0" borderId="14" xfId="0" applyFont="1" applyFill="1" applyBorder="1"/>
    <xf numFmtId="0" fontId="15" fillId="0" borderId="19" xfId="0" applyFont="1" applyFill="1" applyBorder="1"/>
    <xf numFmtId="0" fontId="20" fillId="0" borderId="0" xfId="0" applyFont="1" applyFill="1" applyBorder="1"/>
    <xf numFmtId="0" fontId="15" fillId="0" borderId="16" xfId="0" applyFont="1" applyFill="1" applyBorder="1"/>
    <xf numFmtId="0" fontId="15" fillId="0" borderId="0" xfId="0" applyFont="1" applyBorder="1" applyAlignment="1">
      <alignment horizontal="left" vertical="center" indent="5"/>
    </xf>
    <xf numFmtId="0" fontId="17" fillId="0" borderId="0" xfId="2" applyFont="1" applyBorder="1" applyAlignment="1">
      <alignment horizontal="left" vertical="center" indent="5"/>
    </xf>
    <xf numFmtId="0" fontId="15" fillId="0" borderId="0" xfId="0" applyFont="1" applyBorder="1" applyAlignment="1">
      <alignment horizontal="left"/>
    </xf>
    <xf numFmtId="0" fontId="22" fillId="2" borderId="0" xfId="0" applyNumberFormat="1" applyFont="1" applyFill="1" applyBorder="1" applyAlignment="1" applyProtection="1"/>
    <xf numFmtId="0" fontId="16" fillId="0" borderId="0" xfId="0" applyFont="1"/>
    <xf numFmtId="0" fontId="15" fillId="2" borderId="16" xfId="0" applyFont="1" applyFill="1" applyBorder="1"/>
    <xf numFmtId="44" fontId="15" fillId="0" borderId="9" xfId="1" applyFont="1" applyBorder="1"/>
    <xf numFmtId="44" fontId="15" fillId="5" borderId="3" xfId="1" applyFont="1" applyFill="1" applyBorder="1"/>
    <xf numFmtId="44" fontId="16" fillId="0" borderId="2" xfId="1" applyFont="1" applyBorder="1"/>
    <xf numFmtId="44" fontId="15" fillId="5" borderId="8" xfId="1" applyFont="1" applyFill="1" applyBorder="1"/>
    <xf numFmtId="44" fontId="16" fillId="0" borderId="2" xfId="0" applyNumberFormat="1" applyFont="1" applyBorder="1"/>
    <xf numFmtId="0" fontId="15" fillId="7" borderId="2" xfId="0" applyFont="1" applyFill="1" applyBorder="1"/>
    <xf numFmtId="0" fontId="0" fillId="7" borderId="2" xfId="0" applyFill="1" applyBorder="1"/>
    <xf numFmtId="44" fontId="15" fillId="0" borderId="20" xfId="1" applyFont="1" applyFill="1" applyBorder="1" applyAlignment="1" applyProtection="1"/>
    <xf numFmtId="44" fontId="15" fillId="0" borderId="7" xfId="1" applyFont="1" applyFill="1" applyBorder="1" applyAlignment="1" applyProtection="1"/>
    <xf numFmtId="44" fontId="15" fillId="5" borderId="1" xfId="1" applyFont="1" applyFill="1" applyBorder="1" applyAlignment="1"/>
    <xf numFmtId="0" fontId="24" fillId="0" borderId="0" xfId="0" applyFont="1"/>
    <xf numFmtId="0" fontId="16" fillId="0" borderId="17" xfId="0" applyFont="1" applyBorder="1"/>
    <xf numFmtId="0" fontId="15" fillId="0" borderId="5" xfId="0" applyFont="1" applyBorder="1" applyAlignment="1"/>
    <xf numFmtId="44" fontId="15" fillId="0" borderId="5" xfId="1" applyFont="1" applyBorder="1"/>
    <xf numFmtId="0" fontId="15" fillId="0" borderId="5" xfId="0" applyFont="1" applyBorder="1" applyAlignment="1">
      <alignment horizontal="center"/>
    </xf>
    <xf numFmtId="0" fontId="16" fillId="0" borderId="17" xfId="0" applyFont="1" applyFill="1" applyBorder="1"/>
    <xf numFmtId="0" fontId="15" fillId="0" borderId="5" xfId="0" applyFont="1" applyFill="1" applyBorder="1" applyAlignment="1"/>
    <xf numFmtId="44" fontId="15" fillId="0" borderId="5" xfId="1" applyFont="1" applyFill="1" applyBorder="1" applyAlignment="1"/>
    <xf numFmtId="44" fontId="16" fillId="0" borderId="28" xfId="1" applyFont="1" applyFill="1" applyBorder="1" applyAlignment="1" applyProtection="1"/>
    <xf numFmtId="44" fontId="15" fillId="5" borderId="3" xfId="1" applyFont="1" applyFill="1" applyBorder="1" applyAlignment="1"/>
    <xf numFmtId="44" fontId="16" fillId="0" borderId="28" xfId="0" applyNumberFormat="1" applyFont="1" applyFill="1" applyBorder="1" applyAlignment="1">
      <alignment horizontal="left"/>
    </xf>
    <xf numFmtId="0" fontId="15" fillId="0" borderId="18" xfId="0" applyFont="1" applyBorder="1" applyAlignment="1">
      <alignment horizontal="center"/>
    </xf>
    <xf numFmtId="44" fontId="16" fillId="0" borderId="18" xfId="0" applyNumberFormat="1" applyFont="1" applyBorder="1"/>
    <xf numFmtId="44" fontId="16" fillId="0" borderId="28" xfId="1" applyFont="1" applyBorder="1"/>
    <xf numFmtId="0" fontId="0" fillId="0" borderId="0" xfId="0" applyFill="1" applyBorder="1"/>
    <xf numFmtId="0" fontId="8" fillId="0" borderId="0" xfId="0" applyNumberFormat="1" applyFont="1" applyFill="1" applyBorder="1" applyAlignment="1" applyProtection="1"/>
    <xf numFmtId="0" fontId="15" fillId="0" borderId="0" xfId="0" applyFont="1"/>
    <xf numFmtId="0" fontId="28" fillId="0" borderId="31" xfId="0" applyNumberFormat="1" applyFont="1" applyFill="1" applyBorder="1" applyAlignment="1" applyProtection="1">
      <alignment horizontal="left" indent="1"/>
    </xf>
    <xf numFmtId="0" fontId="28" fillId="0" borderId="32" xfId="0" applyNumberFormat="1" applyFont="1" applyFill="1" applyBorder="1" applyAlignment="1" applyProtection="1">
      <alignment horizontal="left" indent="1"/>
    </xf>
    <xf numFmtId="0" fontId="28" fillId="0" borderId="15" xfId="0" applyNumberFormat="1" applyFont="1" applyFill="1" applyBorder="1" applyAlignment="1" applyProtection="1"/>
    <xf numFmtId="0" fontId="28" fillId="0" borderId="16" xfId="0" applyNumberFormat="1" applyFont="1" applyFill="1" applyBorder="1" applyAlignment="1" applyProtection="1"/>
    <xf numFmtId="0" fontId="27" fillId="0" borderId="15" xfId="0" applyNumberFormat="1" applyFont="1" applyFill="1" applyBorder="1" applyAlignment="1" applyProtection="1"/>
    <xf numFmtId="165" fontId="28" fillId="0" borderId="16" xfId="0" applyNumberFormat="1" applyFont="1" applyFill="1" applyBorder="1" applyAlignment="1" applyProtection="1"/>
    <xf numFmtId="0" fontId="28" fillId="0" borderId="17" xfId="0" applyNumberFormat="1" applyFont="1" applyFill="1" applyBorder="1" applyAlignment="1" applyProtection="1"/>
    <xf numFmtId="44" fontId="28" fillId="5" borderId="9" xfId="1" applyFont="1" applyFill="1" applyBorder="1" applyAlignment="1" applyProtection="1"/>
    <xf numFmtId="44" fontId="28" fillId="5" borderId="7" xfId="1" applyFont="1" applyFill="1" applyBorder="1" applyAlignment="1" applyProtection="1"/>
    <xf numFmtId="44" fontId="15" fillId="0" borderId="16" xfId="1" applyFont="1" applyBorder="1"/>
    <xf numFmtId="44" fontId="27" fillId="7" borderId="2" xfId="1" applyFont="1" applyFill="1" applyBorder="1" applyAlignment="1" applyProtection="1"/>
    <xf numFmtId="0" fontId="9" fillId="2" borderId="13" xfId="0" applyFont="1" applyFill="1" applyBorder="1"/>
    <xf numFmtId="0" fontId="9" fillId="2" borderId="14" xfId="0" applyFont="1" applyFill="1" applyBorder="1"/>
    <xf numFmtId="0" fontId="26" fillId="2" borderId="16" xfId="0" applyFont="1" applyFill="1" applyBorder="1"/>
    <xf numFmtId="0" fontId="15" fillId="2" borderId="5" xfId="0" applyFont="1" applyFill="1" applyBorder="1"/>
    <xf numFmtId="0" fontId="15" fillId="2" borderId="5" xfId="0" applyFont="1" applyFill="1" applyBorder="1" applyAlignment="1"/>
    <xf numFmtId="0" fontId="15" fillId="2" borderId="5" xfId="0" applyFont="1" applyFill="1" applyBorder="1" applyAlignment="1">
      <alignment horizontal="left"/>
    </xf>
    <xf numFmtId="0" fontId="0" fillId="0" borderId="13" xfId="0" applyFill="1" applyBorder="1"/>
    <xf numFmtId="0" fontId="0" fillId="0" borderId="14" xfId="0" applyFill="1" applyBorder="1"/>
    <xf numFmtId="0" fontId="0" fillId="0" borderId="19" xfId="0" applyFill="1" applyBorder="1"/>
    <xf numFmtId="0" fontId="17" fillId="0" borderId="0" xfId="2" applyFont="1" applyFill="1" applyBorder="1" applyAlignment="1">
      <alignment horizontal="left" vertical="top" wrapText="1"/>
    </xf>
    <xf numFmtId="0" fontId="15" fillId="0" borderId="0" xfId="0" applyFont="1" applyFill="1" applyBorder="1" applyAlignment="1"/>
    <xf numFmtId="0" fontId="15" fillId="0" borderId="0" xfId="0" applyFont="1" applyFill="1" applyBorder="1" applyAlignment="1">
      <alignment horizontal="left" vertical="top" wrapText="1"/>
    </xf>
    <xf numFmtId="0" fontId="15" fillId="0" borderId="0" xfId="0" applyFont="1" applyFill="1" applyBorder="1" applyAlignment="1">
      <alignment horizontal="left"/>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24" fillId="0" borderId="0" xfId="2" applyFont="1" applyFill="1" applyBorder="1" applyAlignment="1">
      <alignment horizontal="left" vertical="top" wrapText="1"/>
    </xf>
    <xf numFmtId="0" fontId="17" fillId="0" borderId="0" xfId="2" applyFont="1" applyFill="1" applyBorder="1" applyAlignment="1"/>
    <xf numFmtId="0" fontId="0" fillId="0" borderId="0" xfId="0" applyFill="1" applyBorder="1" applyAlignment="1"/>
    <xf numFmtId="0" fontId="0" fillId="0" borderId="0" xfId="0" applyFill="1" applyBorder="1" applyAlignment="1">
      <alignment horizontal="left"/>
    </xf>
    <xf numFmtId="0" fontId="0" fillId="5" borderId="2" xfId="0" applyFill="1" applyBorder="1"/>
    <xf numFmtId="0" fontId="29" fillId="0" borderId="15" xfId="0" applyFont="1" applyBorder="1"/>
    <xf numFmtId="0" fontId="30" fillId="0" borderId="0" xfId="0" applyFont="1" applyBorder="1"/>
    <xf numFmtId="0" fontId="30" fillId="0" borderId="16" xfId="0" applyFont="1" applyBorder="1"/>
    <xf numFmtId="0" fontId="33" fillId="0" borderId="0" xfId="2" applyFont="1" applyBorder="1"/>
    <xf numFmtId="0" fontId="29" fillId="0" borderId="17" xfId="0" applyFont="1" applyBorder="1"/>
    <xf numFmtId="0" fontId="30" fillId="0" borderId="5" xfId="0" applyFont="1" applyBorder="1"/>
    <xf numFmtId="0" fontId="30" fillId="0" borderId="18" xfId="0" applyFont="1" applyBorder="1"/>
    <xf numFmtId="0" fontId="30" fillId="2" borderId="0" xfId="0" applyFont="1" applyFill="1" applyBorder="1"/>
    <xf numFmtId="0" fontId="30" fillId="3" borderId="10" xfId="0" applyFont="1" applyFill="1" applyBorder="1"/>
    <xf numFmtId="0" fontId="29" fillId="3" borderId="11" xfId="0" applyFont="1" applyFill="1" applyBorder="1" applyAlignment="1">
      <alignment horizontal="left" vertical="top"/>
    </xf>
    <xf numFmtId="0" fontId="29" fillId="3" borderId="11" xfId="0" applyFont="1" applyFill="1" applyBorder="1" applyAlignment="1">
      <alignment horizontal="left" vertical="top" wrapText="1"/>
    </xf>
    <xf numFmtId="0" fontId="30" fillId="3" borderId="11" xfId="0" applyFont="1" applyFill="1" applyBorder="1"/>
    <xf numFmtId="0" fontId="30" fillId="3" borderId="11" xfId="0" applyFont="1" applyFill="1" applyBorder="1" applyAlignment="1">
      <alignment horizontal="left"/>
    </xf>
    <xf numFmtId="0" fontId="30" fillId="3" borderId="12" xfId="0" applyFont="1" applyFill="1" applyBorder="1"/>
    <xf numFmtId="0" fontId="30" fillId="0" borderId="13" xfId="0" applyFont="1" applyBorder="1"/>
    <xf numFmtId="0" fontId="32" fillId="0" borderId="14" xfId="2" applyFont="1" applyBorder="1" applyAlignment="1">
      <alignment horizontal="left" vertical="top" wrapText="1"/>
    </xf>
    <xf numFmtId="0" fontId="34" fillId="0" borderId="14" xfId="2" applyFont="1" applyBorder="1" applyAlignment="1">
      <alignment horizontal="left" vertical="top" wrapText="1"/>
    </xf>
    <xf numFmtId="0" fontId="30" fillId="0" borderId="14" xfId="0" applyFont="1" applyBorder="1"/>
    <xf numFmtId="0" fontId="30" fillId="0" borderId="14" xfId="0" applyFont="1" applyBorder="1" applyAlignment="1">
      <alignment horizontal="left"/>
    </xf>
    <xf numFmtId="0" fontId="30" fillId="0" borderId="19" xfId="0" applyFont="1" applyBorder="1"/>
    <xf numFmtId="0" fontId="30" fillId="0" borderId="15" xfId="0" applyFont="1" applyBorder="1"/>
    <xf numFmtId="0" fontId="32" fillId="0" borderId="0" xfId="2" applyFont="1" applyBorder="1" applyAlignment="1">
      <alignment horizontal="left" vertical="top" wrapText="1"/>
    </xf>
    <xf numFmtId="0" fontId="34" fillId="0" borderId="0" xfId="2" applyFont="1" applyBorder="1" applyAlignment="1">
      <alignment horizontal="left" vertical="top" wrapText="1"/>
    </xf>
    <xf numFmtId="0" fontId="30" fillId="0" borderId="0" xfId="0" applyFont="1" applyBorder="1" applyAlignment="1">
      <alignment horizontal="left"/>
    </xf>
    <xf numFmtId="0" fontId="30" fillId="0" borderId="17" xfId="0" applyFont="1" applyBorder="1"/>
    <xf numFmtId="0" fontId="30" fillId="0" borderId="5" xfId="0" applyFont="1" applyBorder="1" applyAlignment="1">
      <alignment horizontal="left" vertical="top"/>
    </xf>
    <xf numFmtId="0" fontId="34" fillId="0" borderId="5" xfId="2" applyFont="1" applyBorder="1" applyAlignment="1">
      <alignment horizontal="left" vertical="top" wrapText="1"/>
    </xf>
    <xf numFmtId="0" fontId="30" fillId="0" borderId="5" xfId="0" applyFont="1" applyBorder="1" applyAlignment="1">
      <alignment horizontal="left"/>
    </xf>
    <xf numFmtId="0" fontId="30" fillId="2" borderId="0" xfId="0" applyFont="1" applyFill="1" applyBorder="1" applyAlignment="1"/>
    <xf numFmtId="0" fontId="30" fillId="2" borderId="0" xfId="0" applyFont="1" applyFill="1" applyBorder="1" applyAlignment="1">
      <alignment horizontal="left" vertical="top" wrapText="1"/>
    </xf>
    <xf numFmtId="0" fontId="30" fillId="2" borderId="0" xfId="0" applyFont="1" applyFill="1" applyBorder="1" applyAlignment="1">
      <alignment horizontal="left"/>
    </xf>
    <xf numFmtId="0" fontId="29" fillId="3" borderId="11" xfId="0" applyFont="1" applyFill="1" applyBorder="1"/>
    <xf numFmtId="0" fontId="30" fillId="3" borderId="11" xfId="0" applyFont="1" applyFill="1" applyBorder="1" applyAlignment="1"/>
    <xf numFmtId="0" fontId="32" fillId="0" borderId="5" xfId="2" applyFont="1" applyBorder="1"/>
    <xf numFmtId="0" fontId="34" fillId="0" borderId="5" xfId="2" applyFont="1" applyBorder="1" applyAlignment="1"/>
    <xf numFmtId="44" fontId="18" fillId="7" borderId="1" xfId="1" applyFont="1" applyFill="1" applyBorder="1" applyAlignment="1"/>
    <xf numFmtId="0" fontId="0" fillId="0" borderId="15" xfId="0" applyFill="1" applyBorder="1"/>
    <xf numFmtId="0" fontId="6" fillId="2" borderId="17" xfId="0" applyNumberFormat="1" applyFont="1" applyFill="1" applyBorder="1" applyAlignment="1" applyProtection="1"/>
    <xf numFmtId="0" fontId="15" fillId="2" borderId="18" xfId="0" applyFont="1" applyFill="1" applyBorder="1"/>
    <xf numFmtId="0" fontId="24" fillId="0" borderId="0" xfId="2" applyFont="1" applyBorder="1" applyAlignment="1">
      <alignment horizontal="left"/>
    </xf>
    <xf numFmtId="0" fontId="24" fillId="0" borderId="0" xfId="2" applyFont="1" applyBorder="1"/>
    <xf numFmtId="0" fontId="25" fillId="0" borderId="0" xfId="2" applyFont="1" applyBorder="1" applyAlignment="1"/>
    <xf numFmtId="0" fontId="25" fillId="0" borderId="16" xfId="2" applyFont="1" applyBorder="1" applyAlignment="1"/>
    <xf numFmtId="0" fontId="16" fillId="0" borderId="14" xfId="0" applyFont="1" applyBorder="1"/>
    <xf numFmtId="0" fontId="15" fillId="0" borderId="14" xfId="0" applyFont="1" applyBorder="1"/>
    <xf numFmtId="0" fontId="16" fillId="0" borderId="0" xfId="0" applyFont="1" applyBorder="1"/>
    <xf numFmtId="164" fontId="30" fillId="0" borderId="0" xfId="1" applyNumberFormat="1" applyFont="1" applyBorder="1"/>
    <xf numFmtId="164" fontId="30" fillId="0" borderId="0" xfId="0" applyNumberFormat="1" applyFont="1" applyBorder="1"/>
    <xf numFmtId="0" fontId="34" fillId="0" borderId="0" xfId="2" applyFont="1" applyBorder="1"/>
    <xf numFmtId="0" fontId="29" fillId="0" borderId="0" xfId="0" applyFont="1" applyBorder="1"/>
    <xf numFmtId="0" fontId="16" fillId="3" borderId="13" xfId="0" applyFont="1" applyFill="1" applyBorder="1"/>
    <xf numFmtId="0" fontId="15" fillId="3" borderId="14" xfId="0" applyFont="1" applyFill="1" applyBorder="1"/>
    <xf numFmtId="164" fontId="23" fillId="4" borderId="6" xfId="4" applyNumberFormat="1" applyFont="1" applyFill="1" applyBorder="1" applyAlignment="1">
      <alignment horizontal="left"/>
    </xf>
    <xf numFmtId="0" fontId="15" fillId="0" borderId="0" xfId="0" applyFont="1" applyBorder="1" applyAlignment="1">
      <alignment horizontal="left" vertical="top" wrapText="1"/>
    </xf>
    <xf numFmtId="44" fontId="18" fillId="7" borderId="1" xfId="1" applyFont="1" applyFill="1" applyBorder="1"/>
    <xf numFmtId="0" fontId="18" fillId="0" borderId="1" xfId="0" applyFont="1" applyBorder="1" applyAlignment="1">
      <alignment horizontal="center"/>
    </xf>
    <xf numFmtId="44" fontId="15" fillId="5" borderId="7" xfId="1" applyFont="1" applyFill="1" applyBorder="1"/>
    <xf numFmtId="44" fontId="15" fillId="5" borderId="41" xfId="1" applyFont="1" applyFill="1" applyBorder="1"/>
    <xf numFmtId="44" fontId="15" fillId="5" borderId="9" xfId="1" applyFont="1" applyFill="1" applyBorder="1"/>
    <xf numFmtId="0" fontId="16" fillId="0" borderId="10" xfId="0" applyFont="1" applyBorder="1"/>
    <xf numFmtId="0" fontId="17" fillId="0" borderId="11" xfId="2" applyFont="1" applyBorder="1" applyAlignment="1"/>
    <xf numFmtId="44" fontId="15" fillId="0" borderId="11" xfId="1" applyFont="1" applyBorder="1"/>
    <xf numFmtId="0" fontId="15" fillId="0" borderId="12" xfId="0" applyFont="1" applyBorder="1" applyAlignment="1">
      <alignment horizontal="center"/>
    </xf>
    <xf numFmtId="44" fontId="16" fillId="0" borderId="12" xfId="1" applyFont="1" applyBorder="1"/>
    <xf numFmtId="0" fontId="15" fillId="0" borderId="11" xfId="0" applyFont="1" applyBorder="1" applyAlignment="1"/>
    <xf numFmtId="44" fontId="15" fillId="0" borderId="11" xfId="1" applyFont="1" applyFill="1" applyBorder="1"/>
    <xf numFmtId="0" fontId="17" fillId="0" borderId="13" xfId="2" applyFont="1" applyFill="1" applyBorder="1"/>
    <xf numFmtId="0" fontId="17" fillId="0" borderId="17" xfId="2" applyFont="1" applyFill="1" applyBorder="1"/>
    <xf numFmtId="0" fontId="15" fillId="0" borderId="19" xfId="0" applyFont="1" applyFill="1" applyBorder="1"/>
    <xf numFmtId="0" fontId="15" fillId="0" borderId="18" xfId="0" applyFont="1" applyFill="1" applyBorder="1"/>
    <xf numFmtId="0" fontId="17" fillId="0" borderId="16" xfId="2" applyFont="1" applyBorder="1"/>
    <xf numFmtId="0" fontId="34" fillId="0" borderId="16" xfId="2" applyFont="1" applyBorder="1"/>
    <xf numFmtId="0" fontId="16" fillId="0" borderId="13" xfId="0" applyFont="1" applyBorder="1"/>
    <xf numFmtId="0" fontId="16" fillId="0" borderId="19" xfId="0" applyFont="1" applyBorder="1"/>
    <xf numFmtId="0" fontId="17" fillId="0" borderId="15" xfId="2" applyFont="1" applyBorder="1"/>
    <xf numFmtId="0" fontId="16" fillId="0" borderId="15" xfId="0" applyFont="1" applyBorder="1"/>
    <xf numFmtId="0" fontId="16" fillId="0" borderId="16" xfId="0" applyFont="1" applyBorder="1"/>
    <xf numFmtId="0" fontId="25" fillId="0" borderId="15" xfId="2" applyNumberFormat="1" applyFont="1" applyFill="1" applyBorder="1" applyAlignment="1" applyProtection="1"/>
    <xf numFmtId="0" fontId="25" fillId="0" borderId="15" xfId="2" applyFont="1" applyBorder="1" applyAlignment="1">
      <alignment horizontal="left"/>
    </xf>
    <xf numFmtId="0" fontId="25" fillId="0" borderId="15" xfId="2" applyFont="1" applyBorder="1"/>
    <xf numFmtId="0" fontId="14" fillId="2" borderId="0" xfId="0" applyFont="1" applyFill="1" applyBorder="1" applyAlignment="1">
      <alignment horizontal="center"/>
    </xf>
    <xf numFmtId="0" fontId="15" fillId="0" borderId="18" xfId="0" applyFont="1" applyBorder="1"/>
    <xf numFmtId="0" fontId="22" fillId="2" borderId="5" xfId="0" applyNumberFormat="1" applyFont="1" applyFill="1" applyBorder="1" applyAlignment="1" applyProtection="1"/>
    <xf numFmtId="0" fontId="6" fillId="2" borderId="5" xfId="0" applyNumberFormat="1" applyFont="1" applyFill="1" applyBorder="1" applyAlignment="1" applyProtection="1"/>
    <xf numFmtId="0" fontId="6" fillId="2" borderId="18" xfId="0" applyNumberFormat="1" applyFont="1" applyFill="1" applyBorder="1" applyAlignment="1" applyProtection="1"/>
    <xf numFmtId="0" fontId="28" fillId="0" borderId="43" xfId="0" applyNumberFormat="1" applyFont="1" applyFill="1" applyBorder="1" applyAlignment="1" applyProtection="1">
      <alignment horizontal="left" indent="1"/>
    </xf>
    <xf numFmtId="44" fontId="28" fillId="5" borderId="44" xfId="1" applyFont="1" applyFill="1" applyBorder="1" applyAlignment="1" applyProtection="1"/>
    <xf numFmtId="44" fontId="28" fillId="5" borderId="41" xfId="1" applyFont="1" applyFill="1" applyBorder="1" applyAlignment="1" applyProtection="1"/>
    <xf numFmtId="0" fontId="27" fillId="0" borderId="10" xfId="0" applyNumberFormat="1" applyFont="1" applyFill="1" applyBorder="1" applyAlignment="1" applyProtection="1"/>
    <xf numFmtId="44" fontId="27" fillId="0" borderId="2" xfId="1" applyFont="1" applyFill="1" applyBorder="1" applyAlignment="1" applyProtection="1"/>
    <xf numFmtId="44" fontId="28" fillId="0" borderId="1" xfId="1" applyFont="1" applyFill="1" applyBorder="1" applyAlignment="1" applyProtection="1"/>
    <xf numFmtId="44" fontId="28" fillId="0" borderId="6" xfId="1" applyFont="1" applyFill="1" applyBorder="1" applyAlignment="1" applyProtection="1"/>
    <xf numFmtId="0" fontId="28" fillId="0" borderId="45" xfId="0" applyNumberFormat="1" applyFont="1" applyFill="1" applyBorder="1" applyAlignment="1" applyProtection="1">
      <alignment horizontal="left" indent="1"/>
    </xf>
    <xf numFmtId="0" fontId="15" fillId="0" borderId="0" xfId="0" applyFont="1" applyBorder="1"/>
    <xf numFmtId="0" fontId="14" fillId="2" borderId="46" xfId="0" applyFont="1" applyFill="1" applyBorder="1" applyAlignment="1">
      <alignment horizontal="center"/>
    </xf>
    <xf numFmtId="0" fontId="14" fillId="2" borderId="47" xfId="0" applyFont="1" applyFill="1" applyBorder="1" applyAlignment="1">
      <alignment horizontal="center"/>
    </xf>
    <xf numFmtId="0" fontId="14" fillId="2" borderId="48" xfId="0" applyFont="1" applyFill="1" applyBorder="1" applyAlignment="1">
      <alignment horizontal="center"/>
    </xf>
    <xf numFmtId="0" fontId="16" fillId="0" borderId="4" xfId="0" applyFont="1" applyBorder="1"/>
    <xf numFmtId="0" fontId="16" fillId="0" borderId="4" xfId="0" applyFont="1" applyBorder="1" applyAlignment="1">
      <alignment horizontal="center"/>
    </xf>
    <xf numFmtId="0" fontId="16" fillId="0" borderId="1" xfId="0" applyFont="1" applyBorder="1"/>
    <xf numFmtId="49" fontId="15" fillId="0" borderId="1" xfId="0" applyNumberFormat="1" applyFont="1" applyBorder="1" applyAlignment="1">
      <alignment horizontal="center"/>
    </xf>
    <xf numFmtId="0" fontId="16" fillId="0" borderId="1" xfId="0" applyFont="1" applyFill="1" applyBorder="1"/>
    <xf numFmtId="0" fontId="16" fillId="2" borderId="5" xfId="0" applyFont="1" applyFill="1" applyBorder="1"/>
    <xf numFmtId="0" fontId="15" fillId="2" borderId="5" xfId="0" applyFont="1" applyFill="1" applyBorder="1" applyAlignment="1">
      <alignment horizontal="center"/>
    </xf>
    <xf numFmtId="0" fontId="0" fillId="0" borderId="17" xfId="0" applyFill="1" applyBorder="1"/>
    <xf numFmtId="0" fontId="16" fillId="0" borderId="0" xfId="0" applyFont="1" applyFill="1" applyBorder="1"/>
    <xf numFmtId="0" fontId="15" fillId="0" borderId="0" xfId="0" applyFont="1" applyFill="1" applyBorder="1" applyAlignment="1">
      <alignment horizontal="center"/>
    </xf>
    <xf numFmtId="0" fontId="15" fillId="2" borderId="14" xfId="0" applyFont="1" applyFill="1" applyBorder="1"/>
    <xf numFmtId="0" fontId="16" fillId="0" borderId="4" xfId="0" applyFont="1" applyFill="1" applyBorder="1"/>
    <xf numFmtId="0" fontId="0" fillId="2" borderId="5" xfId="0" applyFill="1" applyBorder="1"/>
    <xf numFmtId="0" fontId="15" fillId="2" borderId="14" xfId="0" applyFont="1" applyFill="1" applyBorder="1" applyAlignment="1"/>
    <xf numFmtId="0" fontId="26" fillId="2" borderId="14" xfId="0" applyFont="1" applyFill="1" applyBorder="1"/>
    <xf numFmtId="0" fontId="26" fillId="2" borderId="15" xfId="0" applyFont="1" applyFill="1" applyBorder="1"/>
    <xf numFmtId="0" fontId="25" fillId="2" borderId="16" xfId="2" applyFont="1" applyFill="1" applyBorder="1" applyAlignment="1"/>
    <xf numFmtId="0" fontId="26" fillId="2" borderId="17" xfId="0" applyFont="1" applyFill="1" applyBorder="1"/>
    <xf numFmtId="0" fontId="15" fillId="0" borderId="0" xfId="0" applyFont="1" applyFill="1" applyBorder="1" applyAlignment="1">
      <alignment horizontal="left" vertical="top" wrapText="1"/>
    </xf>
    <xf numFmtId="0" fontId="15" fillId="0" borderId="0" xfId="0" applyFont="1" applyBorder="1"/>
    <xf numFmtId="44" fontId="15" fillId="0" borderId="1" xfId="1" applyFont="1" applyBorder="1"/>
    <xf numFmtId="0" fontId="28" fillId="0" borderId="49" xfId="0" applyNumberFormat="1" applyFont="1" applyFill="1" applyBorder="1" applyAlignment="1" applyProtection="1">
      <alignment horizontal="left" indent="1"/>
    </xf>
    <xf numFmtId="0" fontId="18" fillId="0" borderId="1" xfId="0" applyFont="1" applyFill="1" applyBorder="1" applyAlignment="1">
      <alignment horizontal="center"/>
    </xf>
    <xf numFmtId="0" fontId="15" fillId="0" borderId="0" xfId="0" applyFont="1" applyBorder="1" applyAlignment="1">
      <alignment horizontal="left" vertical="top" wrapText="1"/>
    </xf>
    <xf numFmtId="0" fontId="15" fillId="0" borderId="0" xfId="0" applyFont="1"/>
    <xf numFmtId="0" fontId="15" fillId="0" borderId="0" xfId="0" applyFont="1" applyBorder="1"/>
    <xf numFmtId="0" fontId="16" fillId="3" borderId="14" xfId="0" applyFont="1" applyFill="1" applyBorder="1" applyAlignment="1">
      <alignment horizontal="right"/>
    </xf>
    <xf numFmtId="0" fontId="16" fillId="3" borderId="26" xfId="0" applyFont="1" applyFill="1" applyBorder="1" applyAlignment="1">
      <alignment horizontal="left"/>
    </xf>
    <xf numFmtId="0" fontId="16" fillId="3" borderId="27" xfId="0" applyFont="1" applyFill="1" applyBorder="1" applyAlignment="1">
      <alignment horizontal="left"/>
    </xf>
    <xf numFmtId="164" fontId="23" fillId="8" borderId="6" xfId="4" applyNumberFormat="1" applyFont="1" applyFill="1" applyBorder="1" applyAlignment="1">
      <alignment horizontal="left"/>
    </xf>
    <xf numFmtId="0" fontId="16" fillId="3" borderId="24" xfId="0" applyFont="1" applyFill="1" applyBorder="1" applyAlignment="1">
      <alignment horizontal="right"/>
    </xf>
    <xf numFmtId="0" fontId="16" fillId="3" borderId="39" xfId="0" applyFont="1" applyFill="1" applyBorder="1" applyAlignment="1">
      <alignment horizontal="left"/>
    </xf>
    <xf numFmtId="0" fontId="16" fillId="3" borderId="40" xfId="0" applyFont="1" applyFill="1" applyBorder="1" applyAlignment="1">
      <alignment horizontal="right"/>
    </xf>
    <xf numFmtId="164" fontId="23" fillId="0" borderId="6" xfId="4" applyNumberFormat="1" applyFont="1" applyFill="1" applyBorder="1" applyAlignment="1">
      <alignment horizontal="left"/>
    </xf>
    <xf numFmtId="164" fontId="16" fillId="0" borderId="16" xfId="1" applyNumberFormat="1" applyFont="1" applyFill="1" applyBorder="1" applyAlignment="1">
      <alignment horizontal="left"/>
    </xf>
    <xf numFmtId="0" fontId="16" fillId="3" borderId="38" xfId="0" applyFont="1" applyFill="1" applyBorder="1" applyAlignment="1">
      <alignment horizontal="left"/>
    </xf>
    <xf numFmtId="164" fontId="23" fillId="0" borderId="0" xfId="4" applyNumberFormat="1" applyFont="1" applyFill="1" applyBorder="1" applyAlignment="1">
      <alignment horizontal="left"/>
    </xf>
    <xf numFmtId="164" fontId="15" fillId="0" borderId="0" xfId="0" applyNumberFormat="1" applyFont="1" applyFill="1" applyBorder="1" applyAlignment="1">
      <alignment horizontal="left"/>
    </xf>
    <xf numFmtId="164" fontId="23" fillId="4" borderId="1" xfId="4" applyNumberFormat="1" applyFont="1" applyFill="1" applyBorder="1" applyAlignment="1">
      <alignment horizontal="left"/>
    </xf>
    <xf numFmtId="164" fontId="23" fillId="4" borderId="24" xfId="4" applyNumberFormat="1" applyFont="1" applyFill="1" applyBorder="1" applyAlignment="1">
      <alignment horizontal="left"/>
    </xf>
    <xf numFmtId="0" fontId="3" fillId="3" borderId="39" xfId="2" applyFill="1" applyBorder="1" applyAlignment="1">
      <alignment horizontal="left"/>
    </xf>
    <xf numFmtId="0" fontId="17" fillId="0" borderId="26" xfId="2" applyFont="1" applyFill="1" applyBorder="1" applyAlignment="1">
      <alignment horizontal="left"/>
    </xf>
    <xf numFmtId="0" fontId="16" fillId="0" borderId="27" xfId="0" applyFont="1" applyFill="1" applyBorder="1" applyAlignment="1">
      <alignment horizontal="left"/>
    </xf>
    <xf numFmtId="0" fontId="16" fillId="0" borderId="24" xfId="0" applyFont="1" applyFill="1" applyBorder="1" applyAlignment="1">
      <alignment horizontal="right"/>
    </xf>
    <xf numFmtId="0" fontId="17" fillId="0" borderId="26" xfId="2" applyFont="1" applyFill="1" applyBorder="1" applyAlignment="1"/>
    <xf numFmtId="0" fontId="18" fillId="0" borderId="27" xfId="2" applyFont="1" applyFill="1" applyBorder="1" applyAlignment="1"/>
    <xf numFmtId="0" fontId="17" fillId="0" borderId="27" xfId="2" applyFont="1" applyFill="1" applyBorder="1" applyAlignment="1"/>
    <xf numFmtId="0" fontId="15" fillId="0" borderId="24" xfId="0" applyFont="1" applyFill="1" applyBorder="1"/>
    <xf numFmtId="0" fontId="17" fillId="0" borderId="26" xfId="2" applyFont="1" applyFill="1" applyBorder="1"/>
    <xf numFmtId="0" fontId="15" fillId="0" borderId="27" xfId="0" applyFont="1" applyFill="1" applyBorder="1"/>
    <xf numFmtId="0" fontId="17" fillId="0" borderId="27" xfId="2" applyFont="1" applyBorder="1"/>
    <xf numFmtId="0" fontId="15" fillId="0" borderId="27" xfId="0" applyFont="1" applyBorder="1"/>
    <xf numFmtId="0" fontId="15" fillId="0" borderId="24" xfId="0" applyFont="1" applyBorder="1"/>
    <xf numFmtId="0" fontId="16" fillId="0" borderId="27" xfId="0" applyFont="1" applyFill="1" applyBorder="1" applyAlignment="1">
      <alignment horizontal="right"/>
    </xf>
    <xf numFmtId="164" fontId="23" fillId="0" borderId="48" xfId="4" applyNumberFormat="1" applyFont="1" applyFill="1" applyBorder="1" applyAlignment="1">
      <alignment horizontal="left"/>
    </xf>
    <xf numFmtId="164" fontId="15" fillId="0" borderId="48" xfId="0" applyNumberFormat="1" applyFont="1" applyFill="1" applyBorder="1" applyAlignment="1">
      <alignment horizontal="left"/>
    </xf>
    <xf numFmtId="164" fontId="16" fillId="0" borderId="2" xfId="0" applyNumberFormat="1" applyFont="1" applyFill="1" applyBorder="1"/>
    <xf numFmtId="164" fontId="16" fillId="0" borderId="16" xfId="1" applyNumberFormat="1" applyFont="1" applyFill="1" applyBorder="1"/>
    <xf numFmtId="0" fontId="16" fillId="3" borderId="50" xfId="0" applyFont="1" applyFill="1" applyBorder="1" applyAlignment="1">
      <alignment horizontal="left"/>
    </xf>
    <xf numFmtId="0" fontId="16" fillId="3" borderId="39" xfId="0" applyFont="1" applyFill="1" applyBorder="1" applyAlignment="1">
      <alignment horizontal="right"/>
    </xf>
    <xf numFmtId="0" fontId="16" fillId="3" borderId="27" xfId="0" applyFont="1" applyFill="1" applyBorder="1" applyAlignment="1">
      <alignment horizontal="right"/>
    </xf>
    <xf numFmtId="164" fontId="16" fillId="4" borderId="1" xfId="0" applyNumberFormat="1" applyFont="1" applyFill="1" applyBorder="1"/>
    <xf numFmtId="164" fontId="15" fillId="0" borderId="4" xfId="0" applyNumberFormat="1" applyFont="1" applyFill="1" applyBorder="1" applyAlignment="1">
      <alignment horizontal="left"/>
    </xf>
    <xf numFmtId="164" fontId="16" fillId="0" borderId="1" xfId="0" applyNumberFormat="1" applyFont="1" applyFill="1" applyBorder="1"/>
    <xf numFmtId="164" fontId="16" fillId="0" borderId="51" xfId="0" applyNumberFormat="1" applyFont="1" applyFill="1" applyBorder="1"/>
    <xf numFmtId="0" fontId="10" fillId="3" borderId="11" xfId="0" applyFont="1" applyFill="1" applyBorder="1"/>
    <xf numFmtId="0" fontId="10" fillId="3" borderId="12" xfId="0" applyFont="1" applyFill="1" applyBorder="1"/>
    <xf numFmtId="0" fontId="10" fillId="0" borderId="16" xfId="0" applyFont="1" applyBorder="1"/>
    <xf numFmtId="0" fontId="10" fillId="0" borderId="5" xfId="0" applyFont="1" applyBorder="1"/>
    <xf numFmtId="0" fontId="10" fillId="0" borderId="18" xfId="0" applyFont="1" applyBorder="1"/>
    <xf numFmtId="0" fontId="11" fillId="3" borderId="11" xfId="0" applyFont="1" applyFill="1" applyBorder="1"/>
    <xf numFmtId="0" fontId="10" fillId="3" borderId="11" xfId="0" applyFont="1" applyFill="1" applyBorder="1" applyAlignment="1"/>
    <xf numFmtId="0" fontId="38" fillId="0" borderId="5" xfId="2" applyFont="1" applyBorder="1"/>
    <xf numFmtId="0" fontId="39" fillId="0" borderId="5" xfId="2" applyFont="1" applyBorder="1" applyAlignment="1"/>
    <xf numFmtId="0" fontId="30" fillId="0" borderId="1" xfId="0" applyFont="1" applyBorder="1"/>
    <xf numFmtId="0" fontId="30" fillId="0" borderId="1" xfId="0" quotePrefix="1" applyFont="1" applyBorder="1"/>
    <xf numFmtId="0" fontId="29" fillId="0" borderId="0" xfId="0" applyFont="1" applyFill="1" applyBorder="1"/>
    <xf numFmtId="0" fontId="30" fillId="0" borderId="1" xfId="0" applyFont="1" applyBorder="1" applyAlignment="1">
      <alignment vertical="top"/>
    </xf>
    <xf numFmtId="164" fontId="30" fillId="0" borderId="1" xfId="0" applyNumberFormat="1" applyFont="1" applyBorder="1" applyAlignment="1">
      <alignment horizontal="left"/>
    </xf>
    <xf numFmtId="0" fontId="38" fillId="0" borderId="26" xfId="2" applyFont="1" applyBorder="1" applyAlignment="1">
      <alignment horizontal="left" vertical="top" wrapText="1"/>
    </xf>
    <xf numFmtId="0" fontId="5" fillId="0" borderId="27" xfId="0" applyFont="1" applyBorder="1" applyAlignment="1"/>
    <xf numFmtId="0" fontId="39" fillId="0" borderId="27" xfId="2" applyFont="1" applyBorder="1" applyAlignment="1">
      <alignment horizontal="left" vertical="top" wrapText="1"/>
    </xf>
    <xf numFmtId="0" fontId="10" fillId="0" borderId="24" xfId="0" applyFont="1" applyBorder="1"/>
    <xf numFmtId="0" fontId="10" fillId="0" borderId="26" xfId="0" applyFont="1" applyBorder="1" applyAlignment="1">
      <alignment horizontal="left" vertical="top"/>
    </xf>
    <xf numFmtId="0" fontId="11" fillId="3" borderId="26" xfId="0" applyFont="1" applyFill="1" applyBorder="1" applyAlignment="1">
      <alignment horizontal="left" vertical="top"/>
    </xf>
    <xf numFmtId="0" fontId="5" fillId="3" borderId="27" xfId="0" applyFont="1" applyFill="1" applyBorder="1" applyAlignment="1"/>
    <xf numFmtId="0" fontId="11" fillId="3" borderId="27" xfId="0" applyFont="1" applyFill="1" applyBorder="1" applyAlignment="1">
      <alignment horizontal="left" vertical="top" wrapText="1"/>
    </xf>
    <xf numFmtId="0" fontId="10" fillId="3" borderId="24" xfId="0" applyFont="1" applyFill="1" applyBorder="1"/>
    <xf numFmtId="0" fontId="5" fillId="0" borderId="34" xfId="0" applyFont="1" applyBorder="1" applyAlignment="1"/>
    <xf numFmtId="0" fontId="39" fillId="0" borderId="34" xfId="2" applyFont="1" applyBorder="1" applyAlignment="1">
      <alignment horizontal="left" vertical="top" wrapText="1"/>
    </xf>
    <xf numFmtId="0" fontId="10" fillId="0" borderId="35" xfId="0" applyFont="1" applyBorder="1"/>
    <xf numFmtId="0" fontId="38" fillId="0" borderId="33" xfId="2" applyFont="1" applyBorder="1" applyAlignment="1">
      <alignment horizontal="left" vertical="top" wrapText="1"/>
    </xf>
    <xf numFmtId="0" fontId="10" fillId="3" borderId="27" xfId="0" applyFont="1" applyFill="1" applyBorder="1"/>
    <xf numFmtId="0" fontId="17" fillId="0" borderId="33" xfId="2" applyFont="1" applyBorder="1" applyAlignment="1">
      <alignment horizontal="center"/>
    </xf>
    <xf numFmtId="0" fontId="17" fillId="0" borderId="34" xfId="2" applyFont="1" applyBorder="1" applyAlignment="1">
      <alignment horizontal="center"/>
    </xf>
    <xf numFmtId="0" fontId="17" fillId="0" borderId="35" xfId="2" applyFont="1" applyBorder="1" applyAlignment="1">
      <alignment horizontal="center"/>
    </xf>
    <xf numFmtId="0" fontId="17" fillId="0" borderId="26" xfId="2" applyFont="1" applyBorder="1" applyAlignment="1">
      <alignment horizontal="center"/>
    </xf>
    <xf numFmtId="0" fontId="17" fillId="0" borderId="27" xfId="2" applyFont="1" applyBorder="1" applyAlignment="1">
      <alignment horizontal="center"/>
    </xf>
    <xf numFmtId="0" fontId="17" fillId="0" borderId="24" xfId="2" applyFont="1" applyBorder="1" applyAlignment="1">
      <alignment horizontal="center"/>
    </xf>
    <xf numFmtId="0" fontId="16" fillId="0" borderId="31" xfId="0" applyFont="1" applyBorder="1"/>
    <xf numFmtId="0" fontId="16" fillId="0" borderId="8" xfId="0" applyFont="1" applyBorder="1" applyAlignment="1">
      <alignment horizontal="center"/>
    </xf>
    <xf numFmtId="0" fontId="16" fillId="0" borderId="9" xfId="0" applyFont="1" applyBorder="1" applyAlignment="1">
      <alignment horizontal="center"/>
    </xf>
    <xf numFmtId="0" fontId="16" fillId="0" borderId="32" xfId="0" applyFont="1" applyBorder="1"/>
    <xf numFmtId="0" fontId="16" fillId="0" borderId="52" xfId="0" applyFont="1" applyFill="1" applyBorder="1"/>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9"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5" fillId="0" borderId="17" xfId="0" applyFont="1" applyBorder="1" applyAlignment="1">
      <alignment horizontal="left" vertical="top" wrapText="1"/>
    </xf>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8" xfId="0" applyFont="1" applyFill="1" applyBorder="1" applyAlignment="1">
      <alignment horizontal="center" vertical="center"/>
    </xf>
    <xf numFmtId="0" fontId="15" fillId="0" borderId="10" xfId="0" applyFont="1" applyFill="1" applyBorder="1" applyAlignment="1">
      <alignment horizontal="center"/>
    </xf>
    <xf numFmtId="0" fontId="15" fillId="0" borderId="12" xfId="0" applyFont="1" applyFill="1" applyBorder="1" applyAlignment="1">
      <alignment horizontal="center"/>
    </xf>
    <xf numFmtId="0" fontId="15" fillId="0" borderId="13"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165" fontId="28" fillId="0" borderId="16" xfId="0" applyNumberFormat="1" applyFont="1" applyFill="1" applyBorder="1" applyAlignment="1" applyProtection="1">
      <alignment vertical="top" wrapText="1"/>
    </xf>
    <xf numFmtId="165" fontId="28" fillId="0" borderId="18" xfId="0" applyNumberFormat="1" applyFont="1" applyFill="1" applyBorder="1" applyAlignment="1" applyProtection="1">
      <alignment vertical="top" wrapText="1"/>
    </xf>
    <xf numFmtId="0" fontId="27" fillId="3" borderId="10" xfId="0" applyNumberFormat="1" applyFont="1" applyFill="1" applyBorder="1" applyAlignment="1" applyProtection="1">
      <alignment horizontal="center" vertical="center"/>
    </xf>
    <xf numFmtId="0" fontId="27" fillId="3" borderId="12" xfId="0" applyNumberFormat="1" applyFont="1" applyFill="1" applyBorder="1" applyAlignment="1" applyProtection="1">
      <alignment horizontal="center" vertical="center"/>
    </xf>
    <xf numFmtId="0" fontId="10" fillId="0" borderId="10"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left" vertical="top" wrapText="1"/>
    </xf>
    <xf numFmtId="0" fontId="10" fillId="0" borderId="19"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4" fillId="3" borderId="13"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5" fillId="0" borderId="1" xfId="0" applyFont="1" applyBorder="1"/>
    <xf numFmtId="0" fontId="18" fillId="0" borderId="29" xfId="0" applyFont="1" applyFill="1" applyBorder="1"/>
    <xf numFmtId="0" fontId="18" fillId="0" borderId="30" xfId="0" applyFont="1" applyFill="1" applyBorder="1"/>
    <xf numFmtId="0" fontId="18" fillId="0" borderId="25" xfId="0" applyFont="1" applyFill="1" applyBorder="1"/>
    <xf numFmtId="0" fontId="16" fillId="3" borderId="36" xfId="0" applyFont="1" applyFill="1" applyBorder="1" applyAlignment="1">
      <alignment horizontal="center"/>
    </xf>
    <xf numFmtId="0" fontId="16" fillId="3" borderId="37" xfId="0" applyFont="1" applyFill="1" applyBorder="1" applyAlignment="1">
      <alignment horizontal="center"/>
    </xf>
    <xf numFmtId="0" fontId="16" fillId="3" borderId="21" xfId="0" applyFont="1" applyFill="1" applyBorder="1" applyAlignment="1">
      <alignment horizontal="center"/>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6" fillId="3" borderId="12" xfId="0" applyFont="1" applyFill="1" applyBorder="1" applyAlignment="1">
      <alignment horizontal="center"/>
    </xf>
    <xf numFmtId="0" fontId="35" fillId="0" borderId="33" xfId="2" applyFont="1" applyBorder="1"/>
    <xf numFmtId="0" fontId="25" fillId="0" borderId="34" xfId="2" applyFont="1" applyBorder="1"/>
    <xf numFmtId="0" fontId="25" fillId="0" borderId="35" xfId="2" applyFont="1" applyBorder="1"/>
    <xf numFmtId="0" fontId="15" fillId="0" borderId="0" xfId="0" applyFont="1"/>
    <xf numFmtId="0" fontId="18" fillId="0" borderId="29" xfId="0" applyFont="1" applyBorder="1"/>
    <xf numFmtId="0" fontId="18" fillId="0" borderId="30" xfId="0" applyFont="1" applyBorder="1"/>
    <xf numFmtId="0" fontId="18" fillId="0" borderId="25" xfId="0" applyFont="1" applyBorder="1"/>
    <xf numFmtId="0" fontId="16" fillId="3" borderId="26" xfId="0" applyFont="1" applyFill="1" applyBorder="1" applyAlignment="1">
      <alignment horizontal="left"/>
    </xf>
    <xf numFmtId="0" fontId="16" fillId="3" borderId="27" xfId="0" applyFont="1" applyFill="1" applyBorder="1" applyAlignment="1">
      <alignment horizontal="left"/>
    </xf>
    <xf numFmtId="0" fontId="16" fillId="3" borderId="24" xfId="0" applyFont="1" applyFill="1" applyBorder="1" applyAlignment="1">
      <alignment horizontal="left"/>
    </xf>
    <xf numFmtId="0" fontId="16" fillId="3" borderId="1" xfId="0" applyFont="1" applyFill="1" applyBorder="1" applyAlignment="1">
      <alignment horizontal="center"/>
    </xf>
    <xf numFmtId="0" fontId="16" fillId="3" borderId="13" xfId="0" applyFont="1" applyFill="1" applyBorder="1" applyAlignment="1">
      <alignment horizontal="center"/>
    </xf>
    <xf numFmtId="0" fontId="16" fillId="3" borderId="14" xfId="0" applyFont="1" applyFill="1" applyBorder="1" applyAlignment="1">
      <alignment horizontal="center"/>
    </xf>
    <xf numFmtId="0" fontId="18" fillId="0" borderId="1" xfId="0" applyFont="1" applyBorder="1"/>
    <xf numFmtId="0" fontId="18" fillId="0" borderId="26" xfId="2" applyFont="1" applyBorder="1" applyAlignment="1"/>
    <xf numFmtId="0" fontId="18" fillId="0" borderId="27" xfId="2" applyFont="1" applyBorder="1" applyAlignment="1"/>
    <xf numFmtId="0" fontId="18" fillId="0" borderId="24" xfId="2" applyFont="1" applyBorder="1" applyAlignment="1"/>
    <xf numFmtId="0" fontId="18" fillId="0" borderId="6" xfId="0" applyFont="1" applyBorder="1"/>
    <xf numFmtId="0" fontId="18" fillId="0" borderId="23" xfId="2" applyFont="1" applyBorder="1" applyAlignment="1"/>
    <xf numFmtId="0" fontId="15" fillId="0" borderId="0" xfId="0" applyFont="1" applyBorder="1"/>
    <xf numFmtId="0" fontId="18" fillId="0" borderId="42" xfId="0" applyFont="1" applyBorder="1"/>
    <xf numFmtId="0" fontId="18" fillId="0" borderId="39" xfId="0" applyFont="1" applyBorder="1"/>
    <xf numFmtId="0" fontId="18" fillId="0" borderId="40" xfId="0" applyFont="1" applyBorder="1"/>
    <xf numFmtId="0" fontId="14" fillId="3" borderId="1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7" fillId="0" borderId="0" xfId="2" applyFont="1" applyBorder="1" applyAlignment="1">
      <alignment horizontal="center" vertical="center"/>
    </xf>
    <xf numFmtId="0" fontId="15" fillId="0" borderId="0" xfId="0" applyFont="1" applyAlignment="1">
      <alignment horizontal="left" vertical="top" wrapText="1"/>
    </xf>
    <xf numFmtId="0" fontId="19" fillId="0" borderId="0" xfId="2" applyFont="1" applyBorder="1" applyAlignment="1">
      <alignment horizontal="left" vertical="center" indent="5"/>
    </xf>
    <xf numFmtId="0" fontId="17" fillId="0" borderId="0" xfId="2" applyFont="1" applyBorder="1" applyAlignment="1">
      <alignment horizontal="left" vertical="center" indent="5"/>
    </xf>
    <xf numFmtId="0" fontId="14" fillId="3" borderId="10"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2" xfId="0" applyFont="1" applyFill="1" applyBorder="1" applyAlignment="1">
      <alignment horizontal="center" vertical="center"/>
    </xf>
    <xf numFmtId="49" fontId="15" fillId="0" borderId="26" xfId="0" applyNumberFormat="1" applyFont="1" applyBorder="1" applyAlignment="1">
      <alignment horizontal="center"/>
    </xf>
    <xf numFmtId="49" fontId="15" fillId="0" borderId="50" xfId="0" applyNumberFormat="1" applyFont="1" applyBorder="1" applyAlignment="1">
      <alignment horizontal="center"/>
    </xf>
    <xf numFmtId="0" fontId="15" fillId="0" borderId="3" xfId="0" applyFont="1" applyBorder="1" applyAlignment="1">
      <alignment horizontal="center"/>
    </xf>
    <xf numFmtId="0" fontId="15" fillId="0" borderId="53" xfId="0" applyFont="1" applyBorder="1" applyAlignment="1">
      <alignment horizontal="center"/>
    </xf>
    <xf numFmtId="49" fontId="15" fillId="0" borderId="27" xfId="0" applyNumberFormat="1" applyFont="1" applyBorder="1" applyAlignment="1">
      <alignment horizontal="center"/>
    </xf>
    <xf numFmtId="49" fontId="15" fillId="0" borderId="24" xfId="0" applyNumberFormat="1" applyFont="1" applyBorder="1" applyAlignment="1">
      <alignment horizontal="center"/>
    </xf>
    <xf numFmtId="0" fontId="14" fillId="3" borderId="10" xfId="0" applyFont="1" applyFill="1" applyBorder="1" applyAlignment="1">
      <alignment horizontal="center"/>
    </xf>
    <xf numFmtId="0" fontId="14" fillId="3" borderId="11" xfId="0" applyFont="1" applyFill="1" applyBorder="1" applyAlignment="1">
      <alignment horizontal="center"/>
    </xf>
    <xf numFmtId="0" fontId="14" fillId="3" borderId="12" xfId="0" applyFont="1" applyFill="1" applyBorder="1" applyAlignment="1">
      <alignment horizontal="center"/>
    </xf>
    <xf numFmtId="49" fontId="15" fillId="0" borderId="1" xfId="0" applyNumberFormat="1" applyFont="1" applyBorder="1" applyAlignment="1">
      <alignment horizontal="center"/>
    </xf>
    <xf numFmtId="49" fontId="15" fillId="0" borderId="7" xfId="0" applyNumberFormat="1" applyFont="1" applyBorder="1" applyAlignment="1">
      <alignment horizontal="center"/>
    </xf>
    <xf numFmtId="0" fontId="15" fillId="0" borderId="1" xfId="0" applyFont="1" applyBorder="1" applyAlignment="1">
      <alignment horizontal="center"/>
    </xf>
  </cellXfs>
  <cellStyles count="5">
    <cellStyle name="Calculation" xfId="4" builtinId="22"/>
    <cellStyle name="Currency" xfId="1" builtinId="4"/>
    <cellStyle name="Hyperlink" xfId="2" builtinId="8"/>
    <cellStyle name="Normal" xfId="0" builtinId="0"/>
    <cellStyle name="Normal 2" xfId="3"/>
  </cellStyles>
  <dxfs count="0"/>
  <tableStyles count="0" defaultTableStyle="TableStyleMedium2" defaultPivotStyle="PivotStyleLight16"/>
  <colors>
    <mruColors>
      <color rgb="FFB59A57"/>
      <color rgb="FF0000FF"/>
      <color rgb="FF003594"/>
      <color rgb="FF852146"/>
      <color rgb="FFFFCD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31750</xdr:colOff>
      <xdr:row>14</xdr:row>
      <xdr:rowOff>31750</xdr:rowOff>
    </xdr:from>
    <xdr:to>
      <xdr:col>10</xdr:col>
      <xdr:colOff>341313</xdr:colOff>
      <xdr:row>16</xdr:row>
      <xdr:rowOff>55562</xdr:rowOff>
    </xdr:to>
    <xdr:sp macro="[0]!Clear_Cells" textlink="">
      <xdr:nvSpPr>
        <xdr:cNvPr id="2" name="Rounded Rectangle 1"/>
        <xdr:cNvSpPr/>
      </xdr:nvSpPr>
      <xdr:spPr>
        <a:xfrm>
          <a:off x="7953375" y="2659063"/>
          <a:ext cx="1531938" cy="436562"/>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US" sz="1100" b="1"/>
            <a:t>RESET</a:t>
          </a:r>
          <a:r>
            <a:rPr lang="en-US" sz="1100" b="1" baseline="0"/>
            <a:t> ALL FIELDS</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as.oakland.edu/cas/login?service=https://mysail.oakland.edu/uPortal/Login" TargetMode="External"/><Relationship Id="rId2" Type="http://schemas.openxmlformats.org/officeDocument/2006/relationships/hyperlink" Target="https://cas.oakland.edu/cas/login?service=https://mysail.oakland.edu/uPortal/Login" TargetMode="External"/><Relationship Id="rId1" Type="http://schemas.openxmlformats.org/officeDocument/2006/relationships/hyperlink" Target="https://www.studentloans.gov/" TargetMode="External"/><Relationship Id="rId5" Type="http://schemas.openxmlformats.org/officeDocument/2006/relationships/printerSettings" Target="../printerSettings/printerSettings1.bin"/><Relationship Id="rId4" Type="http://schemas.openxmlformats.org/officeDocument/2006/relationships/hyperlink" Target="https://wwwp.oakland.edu/financialservices/payments-refunds/how-to-pay-ebill/"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members.aamc.org/eweb/DynamicPage.aspx?Action=Add&amp;ObjectKeyFrom=1A83491A-9853-4C87-86A4-F7D95601C2E2&amp;WebCode=PubDetailAdd&amp;DoNotSave=yes&amp;ParentObject=CentralizedOrderEntry&amp;ParentDataObject=Invoice%20Detail&amp;ivd_formkey=69202792-63d7-4ba2-bf4e-a0da41" TargetMode="External"/><Relationship Id="rId13" Type="http://schemas.openxmlformats.org/officeDocument/2006/relationships/hyperlink" Target="https://orgsync.com/136555/files/1001522/show" TargetMode="External"/><Relationship Id="rId18" Type="http://schemas.openxmlformats.org/officeDocument/2006/relationships/hyperlink" Target="http://www.nbme.org/students/examfees.html" TargetMode="External"/><Relationship Id="rId3" Type="http://schemas.openxmlformats.org/officeDocument/2006/relationships/hyperlink" Target="https://studentaid.ed.gov/sa/types/loans/plus" TargetMode="External"/><Relationship Id="rId21" Type="http://schemas.openxmlformats.org/officeDocument/2006/relationships/hyperlink" Target="https://medlib.oakland.edu/books/textbooks_clerkship.php" TargetMode="External"/><Relationship Id="rId7" Type="http://schemas.openxmlformats.org/officeDocument/2006/relationships/hyperlink" Target="https://studentaid.ed.gov/sa/repay-loans" TargetMode="External"/><Relationship Id="rId12" Type="http://schemas.openxmlformats.org/officeDocument/2006/relationships/hyperlink" Target="https://www.flywire.com/school/oakland" TargetMode="External"/><Relationship Id="rId17" Type="http://schemas.openxmlformats.org/officeDocument/2006/relationships/hyperlink" Target="https://wwwp.oakland.edu/financialservices/" TargetMode="External"/><Relationship Id="rId25" Type="http://schemas.openxmlformats.org/officeDocument/2006/relationships/hyperlink" Target="https://www.flywire.com/school/oakland" TargetMode="External"/><Relationship Id="rId2" Type="http://schemas.openxmlformats.org/officeDocument/2006/relationships/hyperlink" Target="https://studentaid.ed.gov/sa/types/loans/subsidized-unsubsidized" TargetMode="External"/><Relationship Id="rId16" Type="http://schemas.openxmlformats.org/officeDocument/2006/relationships/hyperlink" Target="http://wwwp.oakland.edu/medicine/financial-services/applying-for-financial-aid/" TargetMode="External"/><Relationship Id="rId20" Type="http://schemas.openxmlformats.org/officeDocument/2006/relationships/hyperlink" Target="https://medlib.oakland.edu/books/textbooks_m2.php" TargetMode="External"/><Relationship Id="rId1" Type="http://schemas.openxmlformats.org/officeDocument/2006/relationships/hyperlink" Target="https://studentaid.ed.gov/sa/types/loans/interest-rates" TargetMode="External"/><Relationship Id="rId6" Type="http://schemas.openxmlformats.org/officeDocument/2006/relationships/hyperlink" Target="https://students-residents.aamc.org/financial-aid/article/cost-applying-medical-residency/" TargetMode="External"/><Relationship Id="rId11" Type="http://schemas.openxmlformats.org/officeDocument/2006/relationships/hyperlink" Target="https://secure.touchnet.com/C21178_tsa/web/login.jsp" TargetMode="External"/><Relationship Id="rId24" Type="http://schemas.openxmlformats.org/officeDocument/2006/relationships/hyperlink" Target="https://secure.touchnet.com/C21178_tsa/web/login.jsp" TargetMode="External"/><Relationship Id="rId5" Type="http://schemas.openxmlformats.org/officeDocument/2006/relationships/hyperlink" Target="https://www.nslds.ed.gov/nslds/nslds_SA/" TargetMode="External"/><Relationship Id="rId15" Type="http://schemas.openxmlformats.org/officeDocument/2006/relationships/hyperlink" Target="https://students-residents.aamc.org/financial-aid/article/budgeting-basics-managing-money-during-lean-years/" TargetMode="External"/><Relationship Id="rId23" Type="http://schemas.openxmlformats.org/officeDocument/2006/relationships/hyperlink" Target="https://mysail.oakland.edu/" TargetMode="External"/><Relationship Id="rId10" Type="http://schemas.openxmlformats.org/officeDocument/2006/relationships/hyperlink" Target="https://mysail.oakland.edu/" TargetMode="External"/><Relationship Id="rId19" Type="http://schemas.openxmlformats.org/officeDocument/2006/relationships/hyperlink" Target="https://medlib.oakland.edu/books/textbooks_m1.php" TargetMode="External"/><Relationship Id="rId4" Type="http://schemas.openxmlformats.org/officeDocument/2006/relationships/hyperlink" Target="https://students-residents.aamc.org/financial-aid/article/budgeting-ideas-and-tips/" TargetMode="External"/><Relationship Id="rId9" Type="http://schemas.openxmlformats.org/officeDocument/2006/relationships/hyperlink" Target="http://www.oakland.edu/ebill" TargetMode="External"/><Relationship Id="rId14" Type="http://schemas.openxmlformats.org/officeDocument/2006/relationships/hyperlink" Target="http://wwwp.oakland.edu/medicine/financial-services/cost-of-attendance/" TargetMode="External"/><Relationship Id="rId22" Type="http://schemas.openxmlformats.org/officeDocument/2006/relationships/hyperlink" Target="http://www.oakland.edu/ebil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newlook.dteenergy.com/wps/wcm/connect/dte-web/home/billing-and-payments/residential/payment-programs/bwb" TargetMode="External"/><Relationship Id="rId1" Type="http://schemas.openxmlformats.org/officeDocument/2006/relationships/hyperlink" Target="https://new.consumersenergy.com/residential/programs-and-services/payment-assistanc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cas.oakland.edu/cas/login?service=https://mysail.oakland.edu/uPortal/Login" TargetMode="External"/><Relationship Id="rId2" Type="http://schemas.openxmlformats.org/officeDocument/2006/relationships/hyperlink" Target="https://www.oakland.edu/financialservices/award-status/" TargetMode="External"/><Relationship Id="rId1" Type="http://schemas.openxmlformats.org/officeDocument/2006/relationships/hyperlink" Target="https://cas.oakland.edu/cas/login?service=https://mysail.oakland.edu/uPortal/Login" TargetMode="External"/><Relationship Id="rId6" Type="http://schemas.openxmlformats.org/officeDocument/2006/relationships/printerSettings" Target="../printerSettings/printerSettings3.bin"/><Relationship Id="rId5" Type="http://schemas.openxmlformats.org/officeDocument/2006/relationships/hyperlink" Target="https://www.studentloans.gov/" TargetMode="External"/><Relationship Id="rId4" Type="http://schemas.openxmlformats.org/officeDocument/2006/relationships/hyperlink" Target="http://www.studentloans.gov/"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as.oakland.edu/cas/login?service=https://mysail.oakland.edu/uPortal/Login" TargetMode="External"/><Relationship Id="rId2" Type="http://schemas.openxmlformats.org/officeDocument/2006/relationships/hyperlink" Target="https://www.oakland.edu/financialservices/award-status/" TargetMode="External"/><Relationship Id="rId1" Type="http://schemas.openxmlformats.org/officeDocument/2006/relationships/hyperlink" Target="https://cas.oakland.edu/cas/login?service=https://mysail.oakland.edu/uPortal/Login" TargetMode="External"/><Relationship Id="rId5" Type="http://schemas.openxmlformats.org/officeDocument/2006/relationships/printerSettings" Target="../printerSettings/printerSettings4.bin"/><Relationship Id="rId4" Type="http://schemas.openxmlformats.org/officeDocument/2006/relationships/hyperlink" Target="http://www.studentloans.gov/"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cas.oakland.edu/cas/login?service=https://mysail.oakland.edu/uPortal/Login" TargetMode="External"/><Relationship Id="rId2" Type="http://schemas.openxmlformats.org/officeDocument/2006/relationships/hyperlink" Target="https://www.oakland.edu/financialservices/award-status/" TargetMode="External"/><Relationship Id="rId1" Type="http://schemas.openxmlformats.org/officeDocument/2006/relationships/hyperlink" Target="https://cas.oakland.edu/cas/login?service=https://mysail.oakland.edu/uPortal/Login" TargetMode="External"/><Relationship Id="rId4" Type="http://schemas.openxmlformats.org/officeDocument/2006/relationships/hyperlink" Target="http://www.studentloans.gov/"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oakland.edu/financialservices/award-status/" TargetMode="External"/><Relationship Id="rId2" Type="http://schemas.openxmlformats.org/officeDocument/2006/relationships/hyperlink" Target="http://www.savingforcollege.com/" TargetMode="External"/><Relationship Id="rId1" Type="http://schemas.openxmlformats.org/officeDocument/2006/relationships/hyperlink" Target="https://cas.oakland.edu/cas/login?service=https://mysail.oakland.edu/uPortal/Login" TargetMode="External"/><Relationship Id="rId6" Type="http://schemas.openxmlformats.org/officeDocument/2006/relationships/printerSettings" Target="../printerSettings/printerSettings5.bin"/><Relationship Id="rId5" Type="http://schemas.openxmlformats.org/officeDocument/2006/relationships/hyperlink" Target="http://www.studentloans.gov/" TargetMode="External"/><Relationship Id="rId4" Type="http://schemas.openxmlformats.org/officeDocument/2006/relationships/hyperlink" Target="https://cas.oakland.edu/cas/login?service=https://mysail.oakland.edu/uPortal/Login"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tudentloans.gov/"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slds.ed.gov/npas/index.htm" TargetMode="External"/><Relationship Id="rId2" Type="http://schemas.openxmlformats.org/officeDocument/2006/relationships/hyperlink" Target="mailto:dhales@aamc.org" TargetMode="External"/><Relationship Id="rId1" Type="http://schemas.openxmlformats.org/officeDocument/2006/relationships/hyperlink" Target="www.aamc.org/medloans" TargetMode="External"/><Relationship Id="rId5" Type="http://schemas.openxmlformats.org/officeDocument/2006/relationships/printerSettings" Target="../printerSettings/printerSettings6.bin"/><Relationship Id="rId4" Type="http://schemas.openxmlformats.org/officeDocument/2006/relationships/hyperlink" Target="http://www.aamc.org/medloan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ocs.google.com/a/oakland.edu/forms/d/e/1FAIpQLSdBDFdlpt80QHVi7v5dXrX_QlkdgKqxje2uUVT8qW25OUEshw/viewfor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48"/>
  <sheetViews>
    <sheetView showGridLines="0" tabSelected="1" zoomScale="120" zoomScaleNormal="120" workbookViewId="0"/>
  </sheetViews>
  <sheetFormatPr defaultRowHeight="15" x14ac:dyDescent="0.25"/>
  <cols>
    <col min="1" max="1" width="1.42578125" customWidth="1"/>
    <col min="2" max="2" width="7.140625" customWidth="1"/>
    <col min="3" max="3" width="32.85546875" customWidth="1"/>
    <col min="4" max="4" width="9.28515625" customWidth="1"/>
    <col min="5" max="6" width="11.42578125" customWidth="1"/>
    <col min="7" max="7" width="19.5703125" customWidth="1"/>
    <col min="8" max="8" width="29.7109375" customWidth="1"/>
    <col min="9" max="9" width="1.5703125" customWidth="1"/>
  </cols>
  <sheetData>
    <row r="1" spans="1:15" ht="7.5" customHeight="1" thickBot="1" x14ac:dyDescent="0.3">
      <c r="A1" s="127"/>
      <c r="B1" s="128"/>
      <c r="C1" s="128"/>
      <c r="D1" s="128"/>
      <c r="E1" s="128"/>
      <c r="F1" s="128"/>
      <c r="G1" s="128"/>
      <c r="H1" s="128"/>
      <c r="I1" s="16"/>
    </row>
    <row r="2" spans="1:15" ht="15" customHeight="1" x14ac:dyDescent="0.25">
      <c r="A2" s="17"/>
      <c r="B2" s="357" t="s">
        <v>170</v>
      </c>
      <c r="C2" s="358"/>
      <c r="D2" s="358"/>
      <c r="E2" s="358"/>
      <c r="F2" s="358"/>
      <c r="G2" s="358"/>
      <c r="H2" s="359"/>
      <c r="I2" s="18"/>
    </row>
    <row r="3" spans="1:15" ht="15" customHeight="1" thickBot="1" x14ac:dyDescent="0.3">
      <c r="A3" s="17"/>
      <c r="B3" s="360"/>
      <c r="C3" s="361"/>
      <c r="D3" s="361"/>
      <c r="E3" s="361"/>
      <c r="F3" s="361"/>
      <c r="G3" s="361"/>
      <c r="H3" s="362"/>
      <c r="I3" s="18"/>
    </row>
    <row r="4" spans="1:15" ht="7.5" customHeight="1" thickBot="1" x14ac:dyDescent="0.3">
      <c r="A4" s="17"/>
      <c r="B4" s="10"/>
      <c r="C4" s="10"/>
      <c r="D4" s="10"/>
      <c r="E4" s="10"/>
      <c r="F4" s="10"/>
      <c r="G4" s="10"/>
      <c r="H4" s="10"/>
      <c r="I4" s="18"/>
    </row>
    <row r="5" spans="1:15" ht="14.25" customHeight="1" thickBot="1" x14ac:dyDescent="0.3">
      <c r="A5" s="17"/>
      <c r="B5" s="133"/>
      <c r="C5" s="134"/>
      <c r="D5" s="134"/>
      <c r="E5" s="134"/>
      <c r="F5" s="134"/>
      <c r="G5" s="134"/>
      <c r="H5" s="135"/>
      <c r="I5" s="18"/>
    </row>
    <row r="6" spans="1:15" ht="18.75" customHeight="1" x14ac:dyDescent="0.3">
      <c r="A6" s="17"/>
      <c r="B6" s="147">
        <v>1</v>
      </c>
      <c r="C6" s="148" t="s">
        <v>60</v>
      </c>
      <c r="D6" s="148"/>
      <c r="E6" s="148"/>
      <c r="F6" s="148"/>
      <c r="G6" s="148"/>
      <c r="H6" s="149"/>
      <c r="I6" s="18"/>
      <c r="K6" s="348" t="s">
        <v>143</v>
      </c>
      <c r="L6" s="349"/>
      <c r="M6" s="349"/>
      <c r="N6" s="349"/>
      <c r="O6" s="350"/>
    </row>
    <row r="7" spans="1:15" ht="18.75" x14ac:dyDescent="0.3">
      <c r="A7" s="17"/>
      <c r="B7" s="147"/>
      <c r="C7" s="148"/>
      <c r="D7" s="148"/>
      <c r="E7" s="148"/>
      <c r="F7" s="148"/>
      <c r="G7" s="148"/>
      <c r="H7" s="149"/>
      <c r="I7" s="18"/>
      <c r="K7" s="351"/>
      <c r="L7" s="352"/>
      <c r="M7" s="352"/>
      <c r="N7" s="352"/>
      <c r="O7" s="353"/>
    </row>
    <row r="8" spans="1:15" ht="18.75" x14ac:dyDescent="0.3">
      <c r="A8" s="17"/>
      <c r="B8" s="147">
        <v>2</v>
      </c>
      <c r="C8" s="148" t="s">
        <v>51</v>
      </c>
      <c r="D8" s="148"/>
      <c r="E8" s="148"/>
      <c r="F8" s="148"/>
      <c r="G8" s="148"/>
      <c r="H8" s="149"/>
      <c r="I8" s="129"/>
      <c r="K8" s="351"/>
      <c r="L8" s="352"/>
      <c r="M8" s="352"/>
      <c r="N8" s="352"/>
      <c r="O8" s="353"/>
    </row>
    <row r="9" spans="1:15" ht="18.75" x14ac:dyDescent="0.3">
      <c r="A9" s="17"/>
      <c r="B9" s="147"/>
      <c r="C9" s="148"/>
      <c r="D9" s="148"/>
      <c r="E9" s="148"/>
      <c r="F9" s="148"/>
      <c r="G9" s="148"/>
      <c r="H9" s="149"/>
      <c r="I9" s="18"/>
      <c r="K9" s="351"/>
      <c r="L9" s="352"/>
      <c r="M9" s="352"/>
      <c r="N9" s="352"/>
      <c r="O9" s="353"/>
    </row>
    <row r="10" spans="1:15" ht="19.5" thickBot="1" x14ac:dyDescent="0.35">
      <c r="A10" s="17"/>
      <c r="B10" s="147">
        <v>3</v>
      </c>
      <c r="C10" s="148" t="s">
        <v>142</v>
      </c>
      <c r="D10" s="148"/>
      <c r="E10" s="148"/>
      <c r="F10" s="148"/>
      <c r="G10" s="148"/>
      <c r="H10" s="149"/>
      <c r="I10" s="18"/>
      <c r="K10" s="354"/>
      <c r="L10" s="355"/>
      <c r="M10" s="355"/>
      <c r="N10" s="355"/>
      <c r="O10" s="356"/>
    </row>
    <row r="11" spans="1:15" ht="18.75" x14ac:dyDescent="0.3">
      <c r="A11" s="17"/>
      <c r="B11" s="147"/>
      <c r="C11" s="148"/>
      <c r="D11" s="148"/>
      <c r="E11" s="148"/>
      <c r="F11" s="148"/>
      <c r="G11" s="148"/>
      <c r="H11" s="149"/>
      <c r="I11" s="18"/>
    </row>
    <row r="12" spans="1:15" ht="19.5" thickBot="1" x14ac:dyDescent="0.35">
      <c r="A12" s="17"/>
      <c r="B12" s="147">
        <v>4</v>
      </c>
      <c r="C12" s="148" t="s">
        <v>167</v>
      </c>
      <c r="D12" s="148"/>
      <c r="E12" s="148"/>
      <c r="F12" s="148"/>
      <c r="G12" s="148"/>
      <c r="H12" s="218" t="s">
        <v>99</v>
      </c>
      <c r="I12" s="18"/>
    </row>
    <row r="13" spans="1:15" ht="18.75" x14ac:dyDescent="0.3">
      <c r="A13" s="17"/>
      <c r="B13" s="147"/>
      <c r="C13" s="148"/>
      <c r="D13" s="148"/>
      <c r="E13" s="148"/>
      <c r="F13" s="148"/>
      <c r="G13" s="148"/>
      <c r="H13" s="149"/>
      <c r="I13" s="18"/>
      <c r="K13" s="348" t="s">
        <v>144</v>
      </c>
      <c r="L13" s="349"/>
      <c r="M13" s="349"/>
      <c r="N13" s="349"/>
      <c r="O13" s="350"/>
    </row>
    <row r="14" spans="1:15" ht="18.75" x14ac:dyDescent="0.3">
      <c r="A14" s="17"/>
      <c r="B14" s="147">
        <v>5</v>
      </c>
      <c r="C14" s="148" t="s">
        <v>166</v>
      </c>
      <c r="D14" s="148"/>
      <c r="E14" s="148"/>
      <c r="F14" s="148"/>
      <c r="G14" s="150"/>
      <c r="H14" s="149"/>
      <c r="I14" s="18"/>
      <c r="K14" s="351"/>
      <c r="L14" s="352"/>
      <c r="M14" s="352"/>
      <c r="N14" s="352"/>
      <c r="O14" s="353"/>
    </row>
    <row r="15" spans="1:15" ht="18.75" x14ac:dyDescent="0.3">
      <c r="A15" s="17"/>
      <c r="B15" s="147"/>
      <c r="C15" s="148"/>
      <c r="D15" s="148"/>
      <c r="E15" s="148"/>
      <c r="F15" s="148"/>
      <c r="G15" s="150"/>
      <c r="H15" s="149"/>
      <c r="I15" s="18"/>
      <c r="K15" s="351"/>
      <c r="L15" s="352"/>
      <c r="M15" s="352"/>
      <c r="N15" s="352"/>
      <c r="O15" s="353"/>
    </row>
    <row r="16" spans="1:15" ht="18.75" x14ac:dyDescent="0.3">
      <c r="A16" s="17"/>
      <c r="B16" s="147">
        <v>6</v>
      </c>
      <c r="C16" s="148" t="s">
        <v>100</v>
      </c>
      <c r="D16" s="195" t="s">
        <v>108</v>
      </c>
      <c r="E16" s="148" t="s">
        <v>107</v>
      </c>
      <c r="F16" s="148"/>
      <c r="G16" s="150"/>
      <c r="H16" s="149"/>
      <c r="I16" s="18"/>
      <c r="K16" s="351"/>
      <c r="L16" s="352"/>
      <c r="M16" s="352"/>
      <c r="N16" s="352"/>
      <c r="O16" s="353"/>
    </row>
    <row r="17" spans="1:15" ht="19.5" thickBot="1" x14ac:dyDescent="0.35">
      <c r="A17" s="17"/>
      <c r="B17" s="147"/>
      <c r="C17" s="148"/>
      <c r="D17" s="195"/>
      <c r="E17" s="148"/>
      <c r="F17" s="148"/>
      <c r="G17" s="150"/>
      <c r="H17" s="149"/>
      <c r="I17" s="18"/>
      <c r="K17" s="354"/>
      <c r="L17" s="355"/>
      <c r="M17" s="355"/>
      <c r="N17" s="355"/>
      <c r="O17" s="356"/>
    </row>
    <row r="18" spans="1:15" ht="18.75" x14ac:dyDescent="0.3">
      <c r="A18" s="17"/>
      <c r="B18" s="147">
        <v>7</v>
      </c>
      <c r="C18" s="148" t="s">
        <v>101</v>
      </c>
      <c r="D18" s="195"/>
      <c r="E18" s="195" t="s">
        <v>102</v>
      </c>
      <c r="F18" s="148"/>
      <c r="G18" s="150"/>
      <c r="H18" s="149"/>
      <c r="I18" s="18"/>
    </row>
    <row r="19" spans="1:15" ht="18.75" x14ac:dyDescent="0.3">
      <c r="A19" s="17"/>
      <c r="B19" s="147"/>
      <c r="C19" s="148"/>
      <c r="D19" s="195"/>
      <c r="E19" s="195"/>
      <c r="F19" s="148"/>
      <c r="G19" s="150"/>
      <c r="H19" s="149"/>
      <c r="I19" s="18"/>
    </row>
    <row r="20" spans="1:15" ht="18.75" x14ac:dyDescent="0.3">
      <c r="A20" s="17"/>
      <c r="B20" s="147">
        <v>8</v>
      </c>
      <c r="C20" s="195" t="s">
        <v>110</v>
      </c>
      <c r="D20" s="195"/>
      <c r="E20" s="195"/>
      <c r="F20" s="148"/>
      <c r="G20" s="150"/>
      <c r="H20" s="149"/>
      <c r="I20" s="18"/>
    </row>
    <row r="21" spans="1:15" ht="19.5" thickBot="1" x14ac:dyDescent="0.35">
      <c r="A21" s="17"/>
      <c r="B21" s="151"/>
      <c r="C21" s="152"/>
      <c r="D21" s="152"/>
      <c r="E21" s="152"/>
      <c r="F21" s="152"/>
      <c r="G21" s="152"/>
      <c r="H21" s="153"/>
      <c r="I21" s="18"/>
    </row>
    <row r="22" spans="1:15" ht="7.5" customHeight="1" thickBot="1" x14ac:dyDescent="0.35">
      <c r="A22" s="17"/>
      <c r="B22" s="154"/>
      <c r="C22" s="154"/>
      <c r="D22" s="154"/>
      <c r="E22" s="154"/>
      <c r="F22" s="154"/>
      <c r="G22" s="154"/>
      <c r="H22" s="154"/>
      <c r="I22" s="18"/>
    </row>
    <row r="23" spans="1:15" ht="19.5" thickBot="1" x14ac:dyDescent="0.35">
      <c r="A23" s="17"/>
      <c r="B23" s="155"/>
      <c r="C23" s="156" t="s">
        <v>141</v>
      </c>
      <c r="D23" s="157"/>
      <c r="E23" s="158"/>
      <c r="F23" s="158"/>
      <c r="G23" s="159"/>
      <c r="H23" s="160"/>
      <c r="I23" s="18"/>
    </row>
    <row r="24" spans="1:15" ht="18.75" x14ac:dyDescent="0.3">
      <c r="A24" s="17"/>
      <c r="B24" s="161"/>
      <c r="C24" s="162" t="s">
        <v>62</v>
      </c>
      <c r="D24" s="163"/>
      <c r="E24" s="164"/>
      <c r="F24" s="164"/>
      <c r="G24" s="165"/>
      <c r="H24" s="166"/>
      <c r="I24" s="18"/>
    </row>
    <row r="25" spans="1:15" ht="20.25" customHeight="1" x14ac:dyDescent="0.3">
      <c r="A25" s="17"/>
      <c r="B25" s="167"/>
      <c r="C25" s="168" t="s">
        <v>63</v>
      </c>
      <c r="D25" s="169"/>
      <c r="E25" s="148"/>
      <c r="F25" s="148"/>
      <c r="G25" s="170"/>
      <c r="H25" s="149"/>
      <c r="I25" s="18"/>
    </row>
    <row r="26" spans="1:15" ht="19.5" thickBot="1" x14ac:dyDescent="0.35">
      <c r="A26" s="17"/>
      <c r="B26" s="171"/>
      <c r="C26" s="172" t="s">
        <v>64</v>
      </c>
      <c r="D26" s="173"/>
      <c r="E26" s="152"/>
      <c r="F26" s="152"/>
      <c r="G26" s="174"/>
      <c r="H26" s="153"/>
      <c r="I26" s="18"/>
    </row>
    <row r="27" spans="1:15" ht="7.5" customHeight="1" thickBot="1" x14ac:dyDescent="0.35">
      <c r="A27" s="17"/>
      <c r="B27" s="154"/>
      <c r="C27" s="154"/>
      <c r="D27" s="175"/>
      <c r="E27" s="176"/>
      <c r="F27" s="154"/>
      <c r="G27" s="177"/>
      <c r="H27" s="154"/>
      <c r="I27" s="18"/>
    </row>
    <row r="28" spans="1:15" ht="19.5" thickBot="1" x14ac:dyDescent="0.35">
      <c r="A28" s="17"/>
      <c r="B28" s="155"/>
      <c r="C28" s="178" t="s">
        <v>184</v>
      </c>
      <c r="D28" s="179"/>
      <c r="E28" s="158"/>
      <c r="F28" s="158"/>
      <c r="G28" s="159"/>
      <c r="H28" s="160"/>
      <c r="I28" s="18"/>
    </row>
    <row r="29" spans="1:15" ht="19.5" thickBot="1" x14ac:dyDescent="0.35">
      <c r="A29" s="17"/>
      <c r="B29" s="171"/>
      <c r="C29" s="180" t="s">
        <v>65</v>
      </c>
      <c r="D29" s="181"/>
      <c r="E29" s="152"/>
      <c r="F29" s="152"/>
      <c r="G29" s="174"/>
      <c r="H29" s="153"/>
      <c r="I29" s="18"/>
    </row>
    <row r="30" spans="1:15" ht="7.5" customHeight="1" thickBot="1" x14ac:dyDescent="0.3">
      <c r="A30" s="22"/>
      <c r="B30" s="130"/>
      <c r="C30" s="130"/>
      <c r="D30" s="131"/>
      <c r="E30" s="130"/>
      <c r="F30" s="130"/>
      <c r="G30" s="132"/>
      <c r="H30" s="130"/>
      <c r="I30" s="23"/>
    </row>
    <row r="48" ht="7.5" customHeight="1" x14ac:dyDescent="0.25"/>
  </sheetData>
  <mergeCells count="3">
    <mergeCell ref="K6:O10"/>
    <mergeCell ref="B2:H3"/>
    <mergeCell ref="K13:O17"/>
  </mergeCells>
  <hyperlinks>
    <hyperlink ref="C24:C25" r:id="rId1" display=" - Entrance Counseling"/>
    <hyperlink ref="C29" location="'Loan Review Instructions'!A1" display=" - Student Loan Review "/>
    <hyperlink ref="H12" r:id="rId2"/>
    <hyperlink ref="D16" r:id="rId3" display="SAIL"/>
    <hyperlink ref="E18" r:id="rId4"/>
    <hyperlink ref="C20" location="'What''s Next'!A1" display="What's next? And Helpful Resources"/>
  </hyperlinks>
  <pageMargins left="0.7" right="0.7" top="0.75" bottom="0.75" header="0.3" footer="0.3"/>
  <pageSetup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51"/>
  <sheetViews>
    <sheetView showGridLines="0" zoomScale="120" zoomScaleNormal="120" workbookViewId="0"/>
  </sheetViews>
  <sheetFormatPr defaultRowHeight="15" x14ac:dyDescent="0.25"/>
  <cols>
    <col min="1" max="1" width="1.42578125" customWidth="1"/>
    <col min="2" max="2" width="37.7109375" customWidth="1"/>
    <col min="3" max="6" width="14.28515625" customWidth="1"/>
    <col min="7" max="7" width="1.42578125" customWidth="1"/>
  </cols>
  <sheetData>
    <row r="1" spans="1:13" ht="7.5" customHeight="1" thickBot="1" x14ac:dyDescent="0.3">
      <c r="A1" s="12"/>
      <c r="B1" s="13"/>
      <c r="C1" s="13"/>
      <c r="D1" s="13"/>
      <c r="E1" s="13"/>
      <c r="F1" s="13"/>
      <c r="G1" s="16"/>
    </row>
    <row r="2" spans="1:13" ht="27.75" thickBot="1" x14ac:dyDescent="0.4">
      <c r="A2" s="17"/>
      <c r="B2" s="440" t="s">
        <v>197</v>
      </c>
      <c r="C2" s="441"/>
      <c r="D2" s="441"/>
      <c r="E2" s="441"/>
      <c r="F2" s="442"/>
      <c r="G2" s="18"/>
    </row>
    <row r="3" spans="1:13" ht="7.5" customHeight="1" x14ac:dyDescent="0.35">
      <c r="A3" s="17"/>
      <c r="B3" s="241"/>
      <c r="C3" s="242"/>
      <c r="D3" s="242"/>
      <c r="E3" s="242"/>
      <c r="F3" s="243"/>
      <c r="G3" s="18"/>
    </row>
    <row r="4" spans="1:13" ht="15.75" thickBot="1" x14ac:dyDescent="0.3">
      <c r="A4" s="17"/>
      <c r="B4" s="244"/>
      <c r="C4" s="245" t="s">
        <v>116</v>
      </c>
      <c r="D4" s="245" t="s">
        <v>117</v>
      </c>
      <c r="E4" s="245" t="s">
        <v>118</v>
      </c>
      <c r="F4" s="245" t="s">
        <v>119</v>
      </c>
      <c r="G4" s="18"/>
    </row>
    <row r="5" spans="1:13" ht="15" customHeight="1" x14ac:dyDescent="0.25">
      <c r="A5" s="17"/>
      <c r="B5" s="246" t="s">
        <v>120</v>
      </c>
      <c r="C5" s="443" t="s">
        <v>121</v>
      </c>
      <c r="D5" s="443"/>
      <c r="E5" s="443" t="s">
        <v>122</v>
      </c>
      <c r="F5" s="443"/>
      <c r="G5" s="18"/>
      <c r="I5" s="348" t="s">
        <v>143</v>
      </c>
      <c r="J5" s="349"/>
      <c r="K5" s="349"/>
      <c r="L5" s="349"/>
      <c r="M5" s="350"/>
    </row>
    <row r="6" spans="1:13" x14ac:dyDescent="0.25">
      <c r="A6" s="17"/>
      <c r="B6" s="246" t="s">
        <v>123</v>
      </c>
      <c r="C6" s="247" t="s">
        <v>210</v>
      </c>
      <c r="D6" s="247" t="s">
        <v>211</v>
      </c>
      <c r="E6" s="443" t="s">
        <v>203</v>
      </c>
      <c r="F6" s="443"/>
      <c r="G6" s="18"/>
      <c r="I6" s="351"/>
      <c r="J6" s="352"/>
      <c r="K6" s="352"/>
      <c r="L6" s="352"/>
      <c r="M6" s="353"/>
    </row>
    <row r="7" spans="1:13" x14ac:dyDescent="0.25">
      <c r="A7" s="17"/>
      <c r="B7" s="246" t="s">
        <v>124</v>
      </c>
      <c r="C7" s="434" t="s">
        <v>125</v>
      </c>
      <c r="D7" s="438"/>
      <c r="E7" s="438"/>
      <c r="F7" s="439"/>
      <c r="G7" s="18"/>
      <c r="I7" s="351"/>
      <c r="J7" s="352"/>
      <c r="K7" s="352"/>
      <c r="L7" s="352"/>
      <c r="M7" s="353"/>
    </row>
    <row r="8" spans="1:13" x14ac:dyDescent="0.25">
      <c r="A8" s="17"/>
      <c r="B8" s="246" t="s">
        <v>126</v>
      </c>
      <c r="C8" s="247" t="s">
        <v>198</v>
      </c>
      <c r="D8" s="247" t="s">
        <v>204</v>
      </c>
      <c r="E8" s="434" t="s">
        <v>202</v>
      </c>
      <c r="F8" s="439"/>
      <c r="G8" s="18"/>
      <c r="I8" s="351"/>
      <c r="J8" s="352"/>
      <c r="K8" s="352"/>
      <c r="L8" s="352"/>
      <c r="M8" s="353"/>
    </row>
    <row r="9" spans="1:13" ht="15.75" thickBot="1" x14ac:dyDescent="0.3">
      <c r="A9" s="17"/>
      <c r="B9" s="246" t="s">
        <v>127</v>
      </c>
      <c r="C9" s="434" t="s">
        <v>128</v>
      </c>
      <c r="D9" s="439"/>
      <c r="E9" s="434" t="s">
        <v>129</v>
      </c>
      <c r="F9" s="439"/>
      <c r="G9" s="18"/>
      <c r="I9" s="354"/>
      <c r="J9" s="355"/>
      <c r="K9" s="355"/>
      <c r="L9" s="355"/>
      <c r="M9" s="356"/>
    </row>
    <row r="10" spans="1:13" x14ac:dyDescent="0.25">
      <c r="A10" s="17"/>
      <c r="B10" s="248" t="s">
        <v>130</v>
      </c>
      <c r="C10" s="445" t="s">
        <v>131</v>
      </c>
      <c r="D10" s="445"/>
      <c r="E10" s="445"/>
      <c r="F10" s="445"/>
      <c r="G10" s="18"/>
    </row>
    <row r="11" spans="1:13" ht="7.5" customHeight="1" thickBot="1" x14ac:dyDescent="0.3">
      <c r="A11" s="17"/>
      <c r="B11" s="249"/>
      <c r="C11" s="250"/>
      <c r="D11" s="250"/>
      <c r="E11" s="250"/>
      <c r="F11" s="250"/>
      <c r="G11" s="23"/>
    </row>
    <row r="12" spans="1:13" ht="15.75" thickBot="1" x14ac:dyDescent="0.3">
      <c r="A12" s="251"/>
      <c r="B12" s="252"/>
      <c r="C12" s="253"/>
      <c r="D12" s="253"/>
      <c r="E12" s="253"/>
      <c r="F12" s="253"/>
      <c r="G12" s="8"/>
    </row>
    <row r="13" spans="1:13" ht="7.5" customHeight="1" thickBot="1" x14ac:dyDescent="0.3">
      <c r="A13" s="12"/>
      <c r="B13" s="13"/>
      <c r="C13" s="13"/>
      <c r="D13" s="13"/>
      <c r="E13" s="13"/>
      <c r="F13" s="13"/>
      <c r="G13" s="16"/>
    </row>
    <row r="14" spans="1:13" ht="27.75" thickBot="1" x14ac:dyDescent="0.4">
      <c r="A14" s="17"/>
      <c r="B14" s="440" t="s">
        <v>200</v>
      </c>
      <c r="C14" s="441"/>
      <c r="D14" s="441"/>
      <c r="E14" s="441"/>
      <c r="F14" s="442"/>
      <c r="G14" s="18"/>
    </row>
    <row r="15" spans="1:13" ht="7.5" customHeight="1" thickBot="1" x14ac:dyDescent="0.4">
      <c r="A15" s="17"/>
      <c r="B15" s="227"/>
      <c r="C15" s="227"/>
      <c r="D15" s="227"/>
      <c r="E15" s="227"/>
      <c r="F15" s="227"/>
      <c r="G15" s="10"/>
    </row>
    <row r="16" spans="1:13" x14ac:dyDescent="0.25">
      <c r="A16" s="17"/>
      <c r="B16" s="343"/>
      <c r="C16" s="344" t="s">
        <v>116</v>
      </c>
      <c r="D16" s="344" t="s">
        <v>117</v>
      </c>
      <c r="E16" s="344" t="s">
        <v>118</v>
      </c>
      <c r="F16" s="345" t="s">
        <v>119</v>
      </c>
      <c r="G16" s="18"/>
    </row>
    <row r="17" spans="1:7" x14ac:dyDescent="0.25">
      <c r="A17" s="17"/>
      <c r="B17" s="346" t="s">
        <v>120</v>
      </c>
      <c r="C17" s="434" t="s">
        <v>207</v>
      </c>
      <c r="D17" s="438"/>
      <c r="E17" s="438"/>
      <c r="F17" s="435"/>
      <c r="G17" s="18"/>
    </row>
    <row r="18" spans="1:7" x14ac:dyDescent="0.25">
      <c r="A18" s="17"/>
      <c r="B18" s="346" t="s">
        <v>123</v>
      </c>
      <c r="C18" s="434" t="s">
        <v>208</v>
      </c>
      <c r="D18" s="439"/>
      <c r="E18" s="443" t="s">
        <v>209</v>
      </c>
      <c r="F18" s="444"/>
      <c r="G18" s="18"/>
    </row>
    <row r="19" spans="1:7" x14ac:dyDescent="0.25">
      <c r="A19" s="17"/>
      <c r="B19" s="346" t="s">
        <v>124</v>
      </c>
      <c r="C19" s="434" t="s">
        <v>125</v>
      </c>
      <c r="D19" s="438"/>
      <c r="E19" s="438"/>
      <c r="F19" s="435"/>
      <c r="G19" s="18"/>
    </row>
    <row r="20" spans="1:7" x14ac:dyDescent="0.25">
      <c r="A20" s="17"/>
      <c r="B20" s="346" t="s">
        <v>126</v>
      </c>
      <c r="C20" s="434" t="s">
        <v>201</v>
      </c>
      <c r="D20" s="439"/>
      <c r="E20" s="434" t="s">
        <v>206</v>
      </c>
      <c r="F20" s="435"/>
      <c r="G20" s="18"/>
    </row>
    <row r="21" spans="1:7" x14ac:dyDescent="0.25">
      <c r="A21" s="17"/>
      <c r="B21" s="346" t="s">
        <v>127</v>
      </c>
      <c r="C21" s="434" t="s">
        <v>205</v>
      </c>
      <c r="D21" s="438"/>
      <c r="E21" s="438"/>
      <c r="F21" s="435"/>
      <c r="G21" s="18"/>
    </row>
    <row r="22" spans="1:7" ht="15.75" thickBot="1" x14ac:dyDescent="0.3">
      <c r="A22" s="17"/>
      <c r="B22" s="347" t="s">
        <v>130</v>
      </c>
      <c r="C22" s="436" t="s">
        <v>131</v>
      </c>
      <c r="D22" s="436"/>
      <c r="E22" s="436"/>
      <c r="F22" s="437"/>
      <c r="G22" s="18"/>
    </row>
    <row r="23" spans="1:7" ht="7.5" customHeight="1" thickBot="1" x14ac:dyDescent="0.3">
      <c r="A23" s="17"/>
      <c r="B23" s="249"/>
      <c r="C23" s="250"/>
      <c r="D23" s="250"/>
      <c r="E23" s="250"/>
      <c r="F23" s="250"/>
      <c r="G23" s="23"/>
    </row>
    <row r="24" spans="1:7" ht="15.75" thickBot="1" x14ac:dyDescent="0.3"/>
    <row r="25" spans="1:7" ht="7.5" customHeight="1" thickBot="1" x14ac:dyDescent="0.3">
      <c r="A25" s="9"/>
      <c r="B25" s="254"/>
      <c r="C25" s="254"/>
      <c r="D25" s="254"/>
      <c r="E25" s="254"/>
      <c r="F25" s="254"/>
      <c r="G25" s="16"/>
    </row>
    <row r="26" spans="1:7" ht="27.75" thickBot="1" x14ac:dyDescent="0.3">
      <c r="A26" s="12"/>
      <c r="B26" s="431" t="s">
        <v>132</v>
      </c>
      <c r="C26" s="432"/>
      <c r="D26" s="432"/>
      <c r="E26" s="432"/>
      <c r="F26" s="433"/>
      <c r="G26" s="18"/>
    </row>
    <row r="27" spans="1:7" ht="7.5" customHeight="1" x14ac:dyDescent="0.35">
      <c r="A27" s="17"/>
      <c r="B27" s="227"/>
      <c r="C27" s="227"/>
      <c r="D27" s="227"/>
      <c r="E27" s="227"/>
      <c r="F27" s="227"/>
      <c r="G27" s="18"/>
    </row>
    <row r="28" spans="1:7" x14ac:dyDescent="0.25">
      <c r="A28" s="17"/>
      <c r="B28" s="255" t="s">
        <v>133</v>
      </c>
      <c r="C28" s="337" t="s">
        <v>134</v>
      </c>
      <c r="D28" s="338"/>
      <c r="E28" s="338"/>
      <c r="F28" s="339"/>
      <c r="G28" s="18"/>
    </row>
    <row r="29" spans="1:7" x14ac:dyDescent="0.25">
      <c r="A29" s="17"/>
      <c r="B29" s="248" t="s">
        <v>135</v>
      </c>
      <c r="C29" s="340" t="s">
        <v>136</v>
      </c>
      <c r="D29" s="341"/>
      <c r="E29" s="341"/>
      <c r="F29" s="342"/>
      <c r="G29" s="18"/>
    </row>
    <row r="30" spans="1:7" x14ac:dyDescent="0.25">
      <c r="A30" s="17"/>
      <c r="B30" s="248" t="s">
        <v>137</v>
      </c>
      <c r="C30" s="340" t="s">
        <v>138</v>
      </c>
      <c r="D30" s="341"/>
      <c r="E30" s="341"/>
      <c r="F30" s="342"/>
      <c r="G30" s="18"/>
    </row>
    <row r="31" spans="1:7" ht="7.5" customHeight="1" thickBot="1" x14ac:dyDescent="0.3">
      <c r="A31" s="17"/>
      <c r="B31" s="256"/>
      <c r="C31" s="256"/>
      <c r="D31" s="256"/>
      <c r="E31" s="256"/>
      <c r="F31" s="256"/>
      <c r="G31" s="23"/>
    </row>
    <row r="32" spans="1:7" ht="15.75" thickBot="1" x14ac:dyDescent="0.3"/>
    <row r="33" spans="1:7" ht="7.5" customHeight="1" thickBot="1" x14ac:dyDescent="0.3">
      <c r="A33" s="12"/>
      <c r="B33" s="254"/>
      <c r="C33" s="257"/>
      <c r="D33" s="254"/>
      <c r="E33" s="13"/>
      <c r="F33" s="258"/>
      <c r="G33" s="16"/>
    </row>
    <row r="34" spans="1:7" ht="27.75" thickBot="1" x14ac:dyDescent="0.3">
      <c r="A34" s="259"/>
      <c r="B34" s="431" t="s">
        <v>68</v>
      </c>
      <c r="C34" s="432"/>
      <c r="D34" s="432"/>
      <c r="E34" s="432"/>
      <c r="F34" s="433"/>
      <c r="G34" s="129"/>
    </row>
    <row r="35" spans="1:7" ht="7.5" customHeight="1" thickBot="1" x14ac:dyDescent="0.4">
      <c r="A35" s="259"/>
      <c r="B35" s="227"/>
      <c r="C35" s="227"/>
      <c r="D35" s="227"/>
      <c r="E35" s="227"/>
      <c r="F35" s="227"/>
      <c r="G35" s="129"/>
    </row>
    <row r="36" spans="1:7" x14ac:dyDescent="0.25">
      <c r="A36" s="259"/>
      <c r="B36" s="219" t="s">
        <v>69</v>
      </c>
      <c r="C36" s="191"/>
      <c r="D36" s="190" t="s">
        <v>70</v>
      </c>
      <c r="E36" s="190"/>
      <c r="F36" s="220"/>
      <c r="G36" s="18"/>
    </row>
    <row r="37" spans="1:7" x14ac:dyDescent="0.25">
      <c r="A37" s="259"/>
      <c r="B37" s="221" t="s">
        <v>77</v>
      </c>
      <c r="C37" s="240"/>
      <c r="D37" s="55" t="s">
        <v>71</v>
      </c>
      <c r="E37" s="55"/>
      <c r="F37" s="217"/>
      <c r="G37" s="18"/>
    </row>
    <row r="38" spans="1:7" x14ac:dyDescent="0.25">
      <c r="A38" s="259"/>
      <c r="B38" s="221" t="s">
        <v>199</v>
      </c>
      <c r="C38" s="240"/>
      <c r="D38" s="55" t="s">
        <v>72</v>
      </c>
      <c r="E38" s="55"/>
      <c r="F38" s="217"/>
      <c r="G38" s="18"/>
    </row>
    <row r="39" spans="1:7" x14ac:dyDescent="0.25">
      <c r="A39" s="259"/>
      <c r="B39" s="221" t="s">
        <v>78</v>
      </c>
      <c r="C39" s="240"/>
      <c r="D39" s="55" t="s">
        <v>73</v>
      </c>
      <c r="E39" s="55"/>
      <c r="F39" s="217"/>
      <c r="G39" s="18"/>
    </row>
    <row r="40" spans="1:7" x14ac:dyDescent="0.25">
      <c r="A40" s="259"/>
      <c r="B40" s="57"/>
      <c r="C40" s="240"/>
      <c r="D40" s="240"/>
      <c r="E40" s="240"/>
      <c r="F40" s="73"/>
      <c r="G40" s="18"/>
    </row>
    <row r="41" spans="1:7" x14ac:dyDescent="0.25">
      <c r="A41" s="259"/>
      <c r="B41" s="222" t="s">
        <v>80</v>
      </c>
      <c r="C41" s="240"/>
      <c r="D41" s="192" t="s">
        <v>81</v>
      </c>
      <c r="E41" s="192"/>
      <c r="F41" s="223"/>
      <c r="G41" s="18"/>
    </row>
    <row r="42" spans="1:7" x14ac:dyDescent="0.25">
      <c r="A42" s="259"/>
      <c r="B42" s="224" t="s">
        <v>38</v>
      </c>
      <c r="C42" s="240"/>
      <c r="D42" s="188" t="s">
        <v>82</v>
      </c>
      <c r="E42" s="188"/>
      <c r="F42" s="189"/>
      <c r="G42" s="260"/>
    </row>
    <row r="43" spans="1:7" x14ac:dyDescent="0.25">
      <c r="A43" s="259"/>
      <c r="B43" s="224" t="s">
        <v>39</v>
      </c>
      <c r="C43" s="240"/>
      <c r="D43" s="240"/>
      <c r="E43" s="240"/>
      <c r="F43" s="73"/>
      <c r="G43" s="18"/>
    </row>
    <row r="44" spans="1:7" x14ac:dyDescent="0.25">
      <c r="A44" s="259"/>
      <c r="B44" s="57"/>
      <c r="C44" s="240"/>
      <c r="D44" s="192" t="s">
        <v>139</v>
      </c>
      <c r="E44" s="192"/>
      <c r="F44" s="223"/>
      <c r="G44" s="18"/>
    </row>
    <row r="45" spans="1:7" x14ac:dyDescent="0.25">
      <c r="A45" s="259"/>
      <c r="B45" s="222" t="s">
        <v>79</v>
      </c>
      <c r="C45" s="240"/>
      <c r="D45" s="55" t="s">
        <v>84</v>
      </c>
      <c r="E45" s="55"/>
      <c r="F45" s="217"/>
      <c r="G45" s="18"/>
    </row>
    <row r="46" spans="1:7" x14ac:dyDescent="0.25">
      <c r="A46" s="259"/>
      <c r="B46" s="225" t="s">
        <v>74</v>
      </c>
      <c r="C46" s="240"/>
      <c r="D46" s="240"/>
      <c r="E46" s="240"/>
      <c r="F46" s="73"/>
      <c r="G46" s="18"/>
    </row>
    <row r="47" spans="1:7" x14ac:dyDescent="0.25">
      <c r="A47" s="259"/>
      <c r="B47" s="225" t="s">
        <v>75</v>
      </c>
      <c r="C47" s="240"/>
      <c r="D47" s="192" t="s">
        <v>83</v>
      </c>
      <c r="E47" s="192"/>
      <c r="F47" s="223"/>
      <c r="G47" s="18"/>
    </row>
    <row r="48" spans="1:7" x14ac:dyDescent="0.25">
      <c r="A48" s="259"/>
      <c r="B48" s="226" t="s">
        <v>76</v>
      </c>
      <c r="C48" s="240"/>
      <c r="D48" s="55" t="s">
        <v>87</v>
      </c>
      <c r="E48" s="55"/>
      <c r="F48" s="217"/>
      <c r="G48" s="18"/>
    </row>
    <row r="49" spans="1:7" x14ac:dyDescent="0.25">
      <c r="A49" s="259"/>
      <c r="B49" s="221" t="s">
        <v>85</v>
      </c>
      <c r="C49" s="240"/>
      <c r="D49" s="55" t="s">
        <v>86</v>
      </c>
      <c r="E49" s="55"/>
      <c r="F49" s="217"/>
      <c r="G49" s="18"/>
    </row>
    <row r="50" spans="1:7" ht="15.75" thickBot="1" x14ac:dyDescent="0.3">
      <c r="A50" s="259"/>
      <c r="B50" s="58"/>
      <c r="C50" s="53"/>
      <c r="D50" s="53"/>
      <c r="E50" s="53"/>
      <c r="F50" s="228"/>
      <c r="G50" s="18"/>
    </row>
    <row r="51" spans="1:7" ht="7.5" customHeight="1" thickBot="1" x14ac:dyDescent="0.3">
      <c r="A51" s="261"/>
      <c r="B51" s="256"/>
      <c r="C51" s="256"/>
      <c r="D51" s="256"/>
      <c r="E51" s="256"/>
      <c r="F51" s="256"/>
      <c r="G51" s="23"/>
    </row>
  </sheetData>
  <mergeCells count="21">
    <mergeCell ref="C10:F10"/>
    <mergeCell ref="I5:M9"/>
    <mergeCell ref="B2:F2"/>
    <mergeCell ref="C5:D5"/>
    <mergeCell ref="E5:F5"/>
    <mergeCell ref="E6:F6"/>
    <mergeCell ref="C7:F7"/>
    <mergeCell ref="E8:F8"/>
    <mergeCell ref="C9:D9"/>
    <mergeCell ref="E9:F9"/>
    <mergeCell ref="B14:F14"/>
    <mergeCell ref="E18:F18"/>
    <mergeCell ref="C19:F19"/>
    <mergeCell ref="C18:D18"/>
    <mergeCell ref="C17:F17"/>
    <mergeCell ref="B26:F26"/>
    <mergeCell ref="B34:F34"/>
    <mergeCell ref="E20:F20"/>
    <mergeCell ref="C22:F22"/>
    <mergeCell ref="C21:F21"/>
    <mergeCell ref="C20:D20"/>
  </mergeCells>
  <hyperlinks>
    <hyperlink ref="B46" r:id="rId1" display=" - Interest Rates and Fees"/>
    <hyperlink ref="B47" r:id="rId2" display=" - Federal Direct Loan Overview"/>
    <hyperlink ref="B48" r:id="rId3" display=" - Federal PLUS Loan Overview"/>
    <hyperlink ref="B43" r:id="rId4" display="* AAMC Budgeting Ideas and Tips"/>
    <hyperlink ref="B49" r:id="rId5"/>
    <hyperlink ref="D45" r:id="rId6"/>
    <hyperlink ref="D49" r:id="rId7"/>
    <hyperlink ref="D48" r:id="rId8"/>
    <hyperlink ref="C40" r:id="rId9" display="www.oakland.edu/ebill"/>
    <hyperlink ref="C38:G38" r:id="rId10" display="MySail"/>
    <hyperlink ref="C40:G40" r:id="rId11" display="eBILL"/>
    <hyperlink ref="C41:G41" r:id="rId12" display="Flywire"/>
    <hyperlink ref="C39:G39" r:id="rId13" display="MedSync"/>
    <hyperlink ref="B38" r:id="rId14" display="2016-2017 OUWB Cost of Attendance"/>
    <hyperlink ref="B42" r:id="rId15" display="* AAMC Budgeting Basics"/>
    <hyperlink ref="B37" r:id="rId16"/>
    <hyperlink ref="B39" r:id="rId17"/>
    <hyperlink ref="D42" r:id="rId18" display="USMLE Step 1 Fees"/>
    <hyperlink ref="D37" r:id="rId19"/>
    <hyperlink ref="D38" r:id="rId20"/>
    <hyperlink ref="D39" r:id="rId21"/>
    <hyperlink ref="C29" r:id="rId22" display="www.oakland.edu/ebill"/>
    <hyperlink ref="C28:F28" r:id="rId23" display="MySail"/>
    <hyperlink ref="C29:F29" r:id="rId24" display="eBILL"/>
    <hyperlink ref="C30:F30" r:id="rId25" display="Flyw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3"/>
  <sheetViews>
    <sheetView showGridLines="0" zoomScale="120" zoomScaleNormal="120" workbookViewId="0">
      <selection activeCell="C6" sqref="C6"/>
    </sheetView>
  </sheetViews>
  <sheetFormatPr defaultRowHeight="15" x14ac:dyDescent="0.25"/>
  <cols>
    <col min="1" max="1" width="1.42578125" customWidth="1"/>
    <col min="2" max="2" width="40" customWidth="1"/>
    <col min="3" max="3" width="20" customWidth="1"/>
    <col min="4" max="4" width="1.42578125" customWidth="1"/>
    <col min="5" max="5" width="40" customWidth="1"/>
    <col min="6" max="6" width="20" customWidth="1"/>
    <col min="7" max="7" width="1.28515625" customWidth="1"/>
  </cols>
  <sheetData>
    <row r="1" spans="1:13" ht="7.5" customHeight="1" thickBot="1" x14ac:dyDescent="0.3">
      <c r="A1" s="12"/>
      <c r="B1" s="13"/>
      <c r="C1" s="13"/>
      <c r="D1" s="13"/>
      <c r="E1" s="13"/>
      <c r="F1" s="13"/>
      <c r="G1" s="16"/>
    </row>
    <row r="2" spans="1:13" x14ac:dyDescent="0.25">
      <c r="A2" s="17"/>
      <c r="B2" s="357" t="s">
        <v>171</v>
      </c>
      <c r="C2" s="358"/>
      <c r="D2" s="358"/>
      <c r="E2" s="358"/>
      <c r="F2" s="359"/>
      <c r="G2" s="18"/>
    </row>
    <row r="3" spans="1:13" ht="15.75" thickBot="1" x14ac:dyDescent="0.3">
      <c r="A3" s="17"/>
      <c r="B3" s="360"/>
      <c r="C3" s="361"/>
      <c r="D3" s="361"/>
      <c r="E3" s="361"/>
      <c r="F3" s="362"/>
      <c r="G3" s="18"/>
    </row>
    <row r="4" spans="1:13" ht="7.5" customHeight="1" thickBot="1" x14ac:dyDescent="0.3">
      <c r="A4" s="24"/>
      <c r="B4" s="86"/>
      <c r="C4" s="86"/>
      <c r="D4" s="86"/>
      <c r="E4" s="86"/>
      <c r="F4" s="86"/>
      <c r="G4" s="25"/>
      <c r="H4" s="3"/>
    </row>
    <row r="5" spans="1:13" ht="16.5" thickBot="1" x14ac:dyDescent="0.3">
      <c r="A5" s="24"/>
      <c r="B5" s="375" t="s">
        <v>53</v>
      </c>
      <c r="C5" s="376"/>
      <c r="D5" s="86"/>
      <c r="E5" s="375" t="s">
        <v>54</v>
      </c>
      <c r="F5" s="376"/>
      <c r="G5" s="25"/>
      <c r="H5" s="3"/>
    </row>
    <row r="6" spans="1:13" ht="15.75" customHeight="1" thickBot="1" x14ac:dyDescent="0.3">
      <c r="A6" s="24"/>
      <c r="B6" s="116" t="s">
        <v>41</v>
      </c>
      <c r="C6" s="123"/>
      <c r="D6" s="86"/>
      <c r="E6" s="116" t="s">
        <v>44</v>
      </c>
      <c r="F6" s="123"/>
      <c r="G6" s="26"/>
      <c r="H6" s="4"/>
      <c r="I6" s="146"/>
      <c r="J6" s="115" t="s">
        <v>55</v>
      </c>
    </row>
    <row r="7" spans="1:13" ht="15.75" customHeight="1" thickBot="1" x14ac:dyDescent="0.3">
      <c r="A7" s="24"/>
      <c r="B7" s="265" t="s">
        <v>155</v>
      </c>
      <c r="C7" s="123"/>
      <c r="D7" s="86"/>
      <c r="E7" s="117" t="s">
        <v>10</v>
      </c>
      <c r="F7" s="124"/>
      <c r="G7" s="26"/>
      <c r="H7" s="4"/>
    </row>
    <row r="8" spans="1:13" ht="16.5" customHeight="1" thickBot="1" x14ac:dyDescent="0.3">
      <c r="A8" s="24"/>
      <c r="B8" s="117" t="s">
        <v>15</v>
      </c>
      <c r="C8" s="123"/>
      <c r="D8" s="86"/>
      <c r="E8" s="117" t="s">
        <v>11</v>
      </c>
      <c r="F8" s="124"/>
      <c r="G8" s="26"/>
      <c r="H8" s="4"/>
      <c r="I8" s="348" t="s">
        <v>143</v>
      </c>
      <c r="J8" s="349"/>
      <c r="K8" s="349"/>
      <c r="L8" s="349"/>
      <c r="M8" s="350"/>
    </row>
    <row r="9" spans="1:13" ht="16.5" thickBot="1" x14ac:dyDescent="0.3">
      <c r="A9" s="24"/>
      <c r="B9" s="117" t="s">
        <v>152</v>
      </c>
      <c r="C9" s="123"/>
      <c r="D9" s="86"/>
      <c r="E9" s="117" t="s">
        <v>45</v>
      </c>
      <c r="F9" s="124"/>
      <c r="G9" s="26"/>
      <c r="H9" s="4"/>
      <c r="I9" s="351"/>
      <c r="J9" s="352"/>
      <c r="K9" s="352"/>
      <c r="L9" s="352"/>
      <c r="M9" s="353"/>
    </row>
    <row r="10" spans="1:13" ht="16.5" thickBot="1" x14ac:dyDescent="0.3">
      <c r="A10" s="24"/>
      <c r="B10" s="117" t="s">
        <v>153</v>
      </c>
      <c r="C10" s="123"/>
      <c r="D10" s="86"/>
      <c r="E10" s="117" t="s">
        <v>46</v>
      </c>
      <c r="F10" s="124"/>
      <c r="G10" s="26"/>
      <c r="H10" s="4"/>
      <c r="I10" s="351"/>
      <c r="J10" s="352"/>
      <c r="K10" s="352"/>
      <c r="L10" s="352"/>
      <c r="M10" s="353"/>
    </row>
    <row r="11" spans="1:13" ht="16.5" thickBot="1" x14ac:dyDescent="0.3">
      <c r="A11" s="24"/>
      <c r="B11" s="239" t="s">
        <v>154</v>
      </c>
      <c r="C11" s="123"/>
      <c r="D11" s="86"/>
      <c r="E11" s="117" t="s">
        <v>47</v>
      </c>
      <c r="F11" s="124"/>
      <c r="G11" s="26"/>
      <c r="H11" s="4"/>
      <c r="I11" s="351"/>
      <c r="J11" s="352"/>
      <c r="K11" s="352"/>
      <c r="L11" s="352"/>
      <c r="M11" s="353"/>
    </row>
    <row r="12" spans="1:13" ht="16.5" thickBot="1" x14ac:dyDescent="0.3">
      <c r="A12" s="24"/>
      <c r="B12" s="117" t="s">
        <v>151</v>
      </c>
      <c r="C12" s="123"/>
      <c r="D12" s="86"/>
      <c r="E12" s="117" t="s">
        <v>48</v>
      </c>
      <c r="F12" s="124"/>
      <c r="G12" s="25"/>
      <c r="H12" s="3"/>
      <c r="I12" s="354"/>
      <c r="J12" s="355"/>
      <c r="K12" s="355"/>
      <c r="L12" s="355"/>
      <c r="M12" s="356"/>
    </row>
    <row r="13" spans="1:13" ht="16.5" thickBot="1" x14ac:dyDescent="0.3">
      <c r="A13" s="24"/>
      <c r="B13" s="117" t="s">
        <v>57</v>
      </c>
      <c r="C13" s="123"/>
      <c r="D13" s="86"/>
      <c r="E13" s="117" t="s">
        <v>49</v>
      </c>
      <c r="F13" s="124"/>
      <c r="G13" s="25"/>
      <c r="H13" s="3"/>
    </row>
    <row r="14" spans="1:13" ht="16.5" thickBot="1" x14ac:dyDescent="0.3">
      <c r="A14" s="24"/>
      <c r="B14" s="117" t="s">
        <v>58</v>
      </c>
      <c r="C14" s="123"/>
      <c r="D14" s="86"/>
      <c r="E14" s="117" t="s">
        <v>43</v>
      </c>
      <c r="F14" s="124"/>
      <c r="G14" s="25"/>
      <c r="H14" s="3"/>
    </row>
    <row r="15" spans="1:13" ht="16.5" thickBot="1" x14ac:dyDescent="0.3">
      <c r="A15" s="24"/>
      <c r="B15" s="117" t="s">
        <v>42</v>
      </c>
      <c r="C15" s="233"/>
      <c r="D15" s="86"/>
      <c r="E15" s="232" t="s">
        <v>43</v>
      </c>
      <c r="F15" s="234"/>
      <c r="G15" s="25"/>
      <c r="H15" s="3"/>
    </row>
    <row r="16" spans="1:13" ht="16.5" thickBot="1" x14ac:dyDescent="0.3">
      <c r="A16" s="24"/>
      <c r="B16" s="235" t="s">
        <v>13</v>
      </c>
      <c r="C16" s="236"/>
      <c r="D16" s="86"/>
      <c r="E16" s="235" t="s">
        <v>12</v>
      </c>
      <c r="F16" s="236"/>
      <c r="G16" s="25"/>
      <c r="H16" s="3"/>
    </row>
    <row r="17" spans="1:13" ht="15.75" x14ac:dyDescent="0.25">
      <c r="A17" s="24"/>
      <c r="B17" s="118"/>
      <c r="C17" s="119"/>
      <c r="D17" s="86"/>
      <c r="E17" s="57"/>
      <c r="F17" s="125"/>
      <c r="G17" s="25"/>
      <c r="H17" s="3"/>
    </row>
    <row r="18" spans="1:13" ht="15.75" x14ac:dyDescent="0.25">
      <c r="A18" s="24"/>
      <c r="B18" s="369" t="s">
        <v>37</v>
      </c>
      <c r="C18" s="370"/>
      <c r="D18" s="86"/>
      <c r="E18" s="120" t="s">
        <v>12</v>
      </c>
      <c r="F18" s="237">
        <f>SUM(F6:F15)</f>
        <v>0</v>
      </c>
      <c r="G18" s="25"/>
      <c r="H18" s="3"/>
    </row>
    <row r="19" spans="1:13" ht="16.5" thickBot="1" x14ac:dyDescent="0.3">
      <c r="A19" s="24"/>
      <c r="B19" s="369"/>
      <c r="C19" s="370"/>
      <c r="D19" s="86"/>
      <c r="E19" s="120" t="s">
        <v>13</v>
      </c>
      <c r="F19" s="238">
        <f>SUM(C6:C15)</f>
        <v>0</v>
      </c>
      <c r="G19" s="25"/>
      <c r="H19" s="3"/>
    </row>
    <row r="20" spans="1:13" ht="16.5" thickBot="1" x14ac:dyDescent="0.3">
      <c r="A20" s="24"/>
      <c r="B20" s="369"/>
      <c r="C20" s="370"/>
      <c r="D20" s="86"/>
      <c r="E20" s="120" t="s">
        <v>14</v>
      </c>
      <c r="F20" s="126">
        <f>SUM(F18:F19)</f>
        <v>0</v>
      </c>
      <c r="G20" s="25"/>
      <c r="H20" s="3"/>
      <c r="I20" s="95"/>
      <c r="J20" s="115" t="s">
        <v>61</v>
      </c>
    </row>
    <row r="21" spans="1:13" ht="15.75" x14ac:dyDescent="0.25">
      <c r="A21" s="24"/>
      <c r="B21" s="369"/>
      <c r="C21" s="370"/>
      <c r="D21" s="86"/>
      <c r="E21" s="120"/>
      <c r="F21" s="121"/>
      <c r="G21" s="25"/>
      <c r="H21" s="3"/>
    </row>
    <row r="22" spans="1:13" ht="15.75" x14ac:dyDescent="0.25">
      <c r="A22" s="24"/>
      <c r="B22" s="369"/>
      <c r="C22" s="370"/>
      <c r="D22" s="86"/>
      <c r="E22" s="120" t="s">
        <v>98</v>
      </c>
      <c r="F22" s="373"/>
      <c r="G22" s="25"/>
      <c r="H22" s="3"/>
    </row>
    <row r="23" spans="1:13" ht="16.5" thickBot="1" x14ac:dyDescent="0.3">
      <c r="A23" s="24"/>
      <c r="B23" s="371"/>
      <c r="C23" s="372"/>
      <c r="D23" s="86"/>
      <c r="E23" s="122"/>
      <c r="F23" s="374"/>
      <c r="G23" s="25"/>
      <c r="H23" s="3"/>
    </row>
    <row r="24" spans="1:13" ht="7.5" customHeight="1" thickBot="1" x14ac:dyDescent="0.3">
      <c r="A24" s="184"/>
      <c r="B24" s="27"/>
      <c r="C24" s="27"/>
      <c r="D24" s="229"/>
      <c r="E24" s="230"/>
      <c r="F24" s="230"/>
      <c r="G24" s="231"/>
      <c r="H24" s="3"/>
    </row>
    <row r="25" spans="1:13" ht="16.5" thickBot="1" x14ac:dyDescent="0.3">
      <c r="A25" s="3"/>
      <c r="B25" s="8"/>
      <c r="C25" s="113"/>
      <c r="D25" s="114"/>
      <c r="E25" s="3"/>
      <c r="F25" s="3"/>
      <c r="G25" s="3"/>
      <c r="H25" s="3"/>
    </row>
    <row r="26" spans="1:13" ht="16.5" customHeight="1" thickBot="1" x14ac:dyDescent="0.3">
      <c r="A26" s="3"/>
      <c r="B26" s="377" t="s">
        <v>112</v>
      </c>
      <c r="C26" s="378"/>
      <c r="D26" s="3"/>
      <c r="E26" s="363" t="s">
        <v>111</v>
      </c>
      <c r="F26" s="364"/>
      <c r="G26" s="3"/>
      <c r="H26" s="3"/>
      <c r="I26" s="348" t="s">
        <v>144</v>
      </c>
      <c r="J26" s="349"/>
      <c r="K26" s="349"/>
      <c r="L26" s="349"/>
      <c r="M26" s="350"/>
    </row>
    <row r="27" spans="1:13" ht="15.75" x14ac:dyDescent="0.25">
      <c r="A27" s="3"/>
      <c r="B27" s="379" t="s">
        <v>156</v>
      </c>
      <c r="C27" s="380"/>
      <c r="D27" s="8"/>
      <c r="E27" s="365" t="s">
        <v>106</v>
      </c>
      <c r="F27" s="366"/>
      <c r="G27" s="3"/>
      <c r="H27" s="3"/>
      <c r="I27" s="351"/>
      <c r="J27" s="352"/>
      <c r="K27" s="352"/>
      <c r="L27" s="352"/>
      <c r="M27" s="353"/>
    </row>
    <row r="28" spans="1:13" ht="15.75" x14ac:dyDescent="0.25">
      <c r="A28" s="3"/>
      <c r="B28" s="381"/>
      <c r="C28" s="382"/>
      <c r="D28" s="8"/>
      <c r="E28" s="367"/>
      <c r="F28" s="368"/>
      <c r="G28" s="3"/>
      <c r="H28" s="3"/>
      <c r="I28" s="351"/>
      <c r="J28" s="352"/>
      <c r="K28" s="352"/>
      <c r="L28" s="352"/>
      <c r="M28" s="353"/>
    </row>
    <row r="29" spans="1:13" ht="15.75" x14ac:dyDescent="0.25">
      <c r="A29" s="3"/>
      <c r="B29" s="381"/>
      <c r="C29" s="382"/>
      <c r="D29" s="8"/>
      <c r="E29" s="367"/>
      <c r="F29" s="368"/>
      <c r="G29" s="3"/>
      <c r="H29" s="3"/>
      <c r="I29" s="351"/>
      <c r="J29" s="352"/>
      <c r="K29" s="352"/>
      <c r="L29" s="352"/>
      <c r="M29" s="353"/>
    </row>
    <row r="30" spans="1:13" ht="16.5" thickBot="1" x14ac:dyDescent="0.3">
      <c r="A30" s="3"/>
      <c r="B30" s="381"/>
      <c r="C30" s="382"/>
      <c r="D30" s="8"/>
      <c r="E30" s="367"/>
      <c r="F30" s="368"/>
      <c r="G30" s="3"/>
      <c r="H30" s="3"/>
      <c r="I30" s="354"/>
      <c r="J30" s="355"/>
      <c r="K30" s="355"/>
      <c r="L30" s="355"/>
      <c r="M30" s="356"/>
    </row>
    <row r="31" spans="1:13" ht="16.5" thickBot="1" x14ac:dyDescent="0.3">
      <c r="A31" s="3"/>
      <c r="B31" s="381"/>
      <c r="C31" s="382"/>
      <c r="D31" s="8"/>
      <c r="E31" s="367"/>
      <c r="F31" s="368"/>
      <c r="G31" s="3"/>
      <c r="H31" s="3"/>
    </row>
    <row r="32" spans="1:13" ht="15.75" x14ac:dyDescent="0.25">
      <c r="A32" s="3"/>
      <c r="B32" s="381"/>
      <c r="C32" s="382"/>
      <c r="D32" s="8"/>
      <c r="E32" s="213" t="s">
        <v>104</v>
      </c>
      <c r="F32" s="215"/>
      <c r="G32" s="3"/>
      <c r="H32" s="3"/>
    </row>
    <row r="33" spans="1:8" ht="16.5" thickBot="1" x14ac:dyDescent="0.3">
      <c r="A33" s="3"/>
      <c r="B33" s="383"/>
      <c r="C33" s="384"/>
      <c r="D33" s="8"/>
      <c r="E33" s="214" t="s">
        <v>105</v>
      </c>
      <c r="F33" s="216"/>
      <c r="G33" s="3"/>
      <c r="H33" s="3"/>
    </row>
    <row r="34" spans="1:8" ht="15.75" x14ac:dyDescent="0.25">
      <c r="A34" s="3"/>
      <c r="D34" s="8"/>
      <c r="G34" s="3"/>
      <c r="H34" s="3"/>
    </row>
    <row r="35" spans="1:8" ht="15.75" x14ac:dyDescent="0.25">
      <c r="A35" s="3"/>
      <c r="G35" s="3"/>
      <c r="H35" s="3"/>
    </row>
    <row r="36" spans="1:8" ht="15.75" x14ac:dyDescent="0.25">
      <c r="A36" s="3"/>
      <c r="G36" s="3"/>
      <c r="H36" s="3"/>
    </row>
    <row r="37" spans="1:8" ht="15.75" x14ac:dyDescent="0.25">
      <c r="A37" s="3"/>
      <c r="G37" s="3"/>
      <c r="H37" s="3"/>
    </row>
    <row r="38" spans="1:8" ht="15.75" x14ac:dyDescent="0.25">
      <c r="A38" s="3"/>
      <c r="G38" s="3"/>
      <c r="H38" s="3"/>
    </row>
    <row r="39" spans="1:8" ht="15.75" x14ac:dyDescent="0.25">
      <c r="A39" s="3"/>
      <c r="G39" s="3"/>
      <c r="H39" s="3"/>
    </row>
    <row r="40" spans="1:8" ht="15.75" x14ac:dyDescent="0.25">
      <c r="A40" s="3"/>
      <c r="G40" s="3"/>
      <c r="H40" s="3"/>
    </row>
    <row r="41" spans="1:8" ht="15.75" x14ac:dyDescent="0.25">
      <c r="A41" s="3"/>
      <c r="G41" s="3"/>
      <c r="H41" s="3"/>
    </row>
    <row r="42" spans="1:8" ht="7.5" customHeight="1" x14ac:dyDescent="0.25">
      <c r="A42" s="3"/>
      <c r="G42" s="3"/>
      <c r="H42" s="3"/>
    </row>
    <row r="43" spans="1:8" ht="15.75" x14ac:dyDescent="0.25">
      <c r="A43" s="3"/>
      <c r="G43" s="3"/>
      <c r="H43" s="3"/>
    </row>
  </sheetData>
  <mergeCells count="11">
    <mergeCell ref="E26:F26"/>
    <mergeCell ref="E27:F31"/>
    <mergeCell ref="I8:M12"/>
    <mergeCell ref="B18:C23"/>
    <mergeCell ref="B2:F3"/>
    <mergeCell ref="F22:F23"/>
    <mergeCell ref="B5:C5"/>
    <mergeCell ref="E5:F5"/>
    <mergeCell ref="B26:C26"/>
    <mergeCell ref="B27:C33"/>
    <mergeCell ref="I26:M30"/>
  </mergeCells>
  <hyperlinks>
    <hyperlink ref="E33" r:id="rId1"/>
    <hyperlink ref="E32" r:id="rId2"/>
  </hyperlinks>
  <pageMargins left="0.7" right="0.7" top="0.75" bottom="0.75" header="0.3" footer="0.3"/>
  <pageSetup scale="68"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2"/>
  <sheetViews>
    <sheetView showGridLines="0" zoomScale="120" zoomScaleNormal="120" workbookViewId="0">
      <selection activeCell="F8" sqref="F8"/>
    </sheetView>
  </sheetViews>
  <sheetFormatPr defaultRowHeight="15" x14ac:dyDescent="0.25"/>
  <cols>
    <col min="1" max="1" width="1.42578125" customWidth="1"/>
    <col min="2" max="2" width="54.28515625" customWidth="1"/>
    <col min="3" max="3" width="17.140625" style="2" customWidth="1"/>
    <col min="4" max="5" width="14.28515625" customWidth="1"/>
    <col min="6" max="6" width="20" style="11" customWidth="1"/>
    <col min="7" max="7" width="1.42578125" customWidth="1"/>
    <col min="9" max="9" width="9.7109375" customWidth="1"/>
    <col min="12" max="12" width="9.140625" customWidth="1"/>
  </cols>
  <sheetData>
    <row r="1" spans="1:13" ht="7.5" customHeight="1" thickBot="1" x14ac:dyDescent="0.3">
      <c r="A1" s="12"/>
      <c r="B1" s="13"/>
      <c r="C1" s="14"/>
      <c r="D1" s="13"/>
      <c r="E1" s="13"/>
      <c r="F1" s="15"/>
      <c r="G1" s="16"/>
    </row>
    <row r="2" spans="1:13" ht="15" customHeight="1" x14ac:dyDescent="0.25">
      <c r="A2" s="17"/>
      <c r="B2" s="385" t="s">
        <v>172</v>
      </c>
      <c r="C2" s="386"/>
      <c r="D2" s="386"/>
      <c r="E2" s="386"/>
      <c r="F2" s="387"/>
      <c r="G2" s="18"/>
    </row>
    <row r="3" spans="1:13" ht="15.75" thickBot="1" x14ac:dyDescent="0.3">
      <c r="A3" s="17"/>
      <c r="B3" s="388"/>
      <c r="C3" s="389"/>
      <c r="D3" s="389"/>
      <c r="E3" s="389"/>
      <c r="F3" s="390"/>
      <c r="G3" s="18"/>
    </row>
    <row r="4" spans="1:13" ht="7.5" customHeight="1" thickBot="1" x14ac:dyDescent="0.3">
      <c r="A4" s="17"/>
      <c r="B4" s="36"/>
      <c r="C4" s="37"/>
      <c r="D4" s="36"/>
      <c r="E4" s="36"/>
      <c r="F4" s="38"/>
      <c r="G4" s="18"/>
    </row>
    <row r="5" spans="1:13" ht="15.75" thickBot="1" x14ac:dyDescent="0.3">
      <c r="A5" s="17"/>
      <c r="B5" s="395" t="s">
        <v>16</v>
      </c>
      <c r="C5" s="396"/>
      <c r="D5" s="396"/>
      <c r="E5" s="396"/>
      <c r="F5" s="397"/>
      <c r="G5" s="18"/>
      <c r="I5" s="61"/>
      <c r="J5" s="61"/>
      <c r="K5" s="61"/>
      <c r="L5" s="61"/>
    </row>
    <row r="6" spans="1:13" ht="15.75" thickBot="1" x14ac:dyDescent="0.3">
      <c r="A6" s="17"/>
      <c r="B6" s="391" t="s">
        <v>140</v>
      </c>
      <c r="C6" s="391"/>
      <c r="D6" s="391"/>
      <c r="E6" s="391"/>
      <c r="F6" s="96">
        <v>53586</v>
      </c>
      <c r="G6" s="18"/>
      <c r="I6" s="61"/>
      <c r="J6" s="61"/>
      <c r="K6" s="61"/>
      <c r="L6" s="61"/>
    </row>
    <row r="7" spans="1:13" ht="15.75" thickBot="1" x14ac:dyDescent="0.3">
      <c r="A7" s="19"/>
      <c r="B7" s="391" t="s">
        <v>56</v>
      </c>
      <c r="C7" s="391"/>
      <c r="D7" s="182">
        <f>'Expense Planner'!$F$20</f>
        <v>0</v>
      </c>
      <c r="E7" s="266" t="s">
        <v>1</v>
      </c>
      <c r="F7" s="97">
        <f>D7*10</f>
        <v>0</v>
      </c>
      <c r="G7" s="18"/>
      <c r="I7" s="94"/>
      <c r="J7" s="61" t="s">
        <v>113</v>
      </c>
      <c r="K7" s="61"/>
      <c r="L7" s="61"/>
    </row>
    <row r="8" spans="1:13" ht="15.75" thickBot="1" x14ac:dyDescent="0.3">
      <c r="A8" s="19"/>
      <c r="B8" s="391" t="s">
        <v>145</v>
      </c>
      <c r="C8" s="391"/>
      <c r="D8" s="391"/>
      <c r="E8" s="391"/>
      <c r="F8" s="98">
        <v>0</v>
      </c>
      <c r="G8" s="18"/>
      <c r="I8" s="63"/>
      <c r="J8" s="61" t="s">
        <v>50</v>
      </c>
      <c r="K8" s="61"/>
      <c r="L8" s="61"/>
    </row>
    <row r="9" spans="1:13" ht="15.75" thickBot="1" x14ac:dyDescent="0.3">
      <c r="A9" s="19"/>
      <c r="B9" s="392" t="s">
        <v>40</v>
      </c>
      <c r="C9" s="393"/>
      <c r="D9" s="393"/>
      <c r="E9" s="394"/>
      <c r="F9" s="108">
        <v>0</v>
      </c>
      <c r="G9" s="18"/>
      <c r="I9" s="71"/>
      <c r="J9" s="61" t="s">
        <v>24</v>
      </c>
      <c r="K9" s="61"/>
      <c r="L9" s="61"/>
    </row>
    <row r="10" spans="1:13" ht="15.75" thickBot="1" x14ac:dyDescent="0.3">
      <c r="A10" s="19"/>
      <c r="B10" s="104" t="s">
        <v>18</v>
      </c>
      <c r="C10" s="105"/>
      <c r="D10" s="106"/>
      <c r="E10" s="105"/>
      <c r="F10" s="107">
        <f>SUM(F6:F9)</f>
        <v>53586</v>
      </c>
      <c r="G10" s="18"/>
      <c r="I10" s="61"/>
      <c r="J10" s="61"/>
      <c r="K10" s="61"/>
      <c r="L10" s="61"/>
    </row>
    <row r="11" spans="1:13" ht="7.5" customHeight="1" thickBot="1" x14ac:dyDescent="0.3">
      <c r="A11" s="19"/>
      <c r="B11" s="41"/>
      <c r="C11" s="37"/>
      <c r="D11" s="42"/>
      <c r="E11" s="43"/>
      <c r="F11" s="44"/>
      <c r="G11" s="18"/>
      <c r="I11" s="61"/>
      <c r="J11" s="61"/>
      <c r="K11" s="61"/>
      <c r="L11" s="61"/>
    </row>
    <row r="12" spans="1:13" ht="15.75" customHeight="1" thickBot="1" x14ac:dyDescent="0.3">
      <c r="A12" s="19"/>
      <c r="B12" s="398" t="s">
        <v>17</v>
      </c>
      <c r="C12" s="399"/>
      <c r="D12" s="399"/>
      <c r="E12" s="399"/>
      <c r="F12" s="400"/>
      <c r="G12" s="18"/>
      <c r="I12" s="348" t="s">
        <v>143</v>
      </c>
      <c r="J12" s="349"/>
      <c r="K12" s="349"/>
      <c r="L12" s="349"/>
      <c r="M12" s="350"/>
    </row>
    <row r="13" spans="1:13" x14ac:dyDescent="0.25">
      <c r="A13" s="19"/>
      <c r="B13" s="401" t="s">
        <v>67</v>
      </c>
      <c r="C13" s="402"/>
      <c r="D13" s="402"/>
      <c r="E13" s="403"/>
      <c r="F13" s="67">
        <v>0</v>
      </c>
      <c r="G13" s="18"/>
      <c r="I13" s="351"/>
      <c r="J13" s="352"/>
      <c r="K13" s="352"/>
      <c r="L13" s="352"/>
      <c r="M13" s="353"/>
    </row>
    <row r="14" spans="1:13" x14ac:dyDescent="0.25">
      <c r="A14" s="19"/>
      <c r="B14" s="404" t="s">
        <v>59</v>
      </c>
      <c r="C14" s="404"/>
      <c r="D14" s="404"/>
      <c r="E14" s="404"/>
      <c r="F14" s="39">
        <v>0</v>
      </c>
      <c r="G14" s="18"/>
      <c r="I14" s="351"/>
      <c r="J14" s="352"/>
      <c r="K14" s="352"/>
      <c r="L14" s="352"/>
      <c r="M14" s="353"/>
    </row>
    <row r="15" spans="1:13" ht="15.75" thickBot="1" x14ac:dyDescent="0.3">
      <c r="A15" s="19"/>
      <c r="B15" s="405" t="s">
        <v>66</v>
      </c>
      <c r="C15" s="406"/>
      <c r="D15" s="406"/>
      <c r="E15" s="407"/>
      <c r="F15" s="90">
        <v>0</v>
      </c>
      <c r="G15" s="18"/>
      <c r="I15" s="351"/>
      <c r="J15" s="352"/>
      <c r="K15" s="352"/>
      <c r="L15" s="352"/>
      <c r="M15" s="353"/>
    </row>
    <row r="16" spans="1:13" ht="15.75" thickBot="1" x14ac:dyDescent="0.3">
      <c r="A16" s="19"/>
      <c r="B16" s="100" t="s">
        <v>19</v>
      </c>
      <c r="C16" s="101"/>
      <c r="D16" s="102"/>
      <c r="E16" s="103"/>
      <c r="F16" s="109">
        <f>SUM(F13:F15)</f>
        <v>0</v>
      </c>
      <c r="G16" s="18"/>
      <c r="I16" s="354"/>
      <c r="J16" s="355"/>
      <c r="K16" s="355"/>
      <c r="L16" s="355"/>
      <c r="M16" s="356"/>
    </row>
    <row r="17" spans="1:13" s="1" customFormat="1" ht="7.5" customHeight="1" thickBot="1" x14ac:dyDescent="0.3">
      <c r="A17" s="20"/>
      <c r="B17" s="41"/>
      <c r="C17" s="41"/>
      <c r="D17" s="41"/>
      <c r="E17" s="41"/>
      <c r="F17" s="46"/>
      <c r="G17" s="21"/>
      <c r="I17" s="87"/>
      <c r="J17" s="87"/>
      <c r="K17" s="87"/>
      <c r="L17" s="87"/>
    </row>
    <row r="18" spans="1:13" s="1" customFormat="1" ht="15.75" thickBot="1" x14ac:dyDescent="0.3">
      <c r="A18" s="20"/>
      <c r="B18" s="47" t="s">
        <v>5</v>
      </c>
      <c r="C18" s="48"/>
      <c r="D18" s="49"/>
      <c r="E18" s="49"/>
      <c r="F18" s="45">
        <f>F10-F16</f>
        <v>53586</v>
      </c>
      <c r="G18" s="21"/>
      <c r="I18" s="87"/>
      <c r="J18" s="99"/>
      <c r="K18" s="87"/>
      <c r="L18" s="87"/>
    </row>
    <row r="19" spans="1:13" ht="7.5" customHeight="1" thickBot="1" x14ac:dyDescent="0.3">
      <c r="A19" s="17"/>
      <c r="B19" s="36"/>
      <c r="C19" s="37"/>
      <c r="D19" s="36"/>
      <c r="E19" s="36"/>
      <c r="F19" s="38"/>
      <c r="G19" s="18"/>
      <c r="I19" s="61"/>
      <c r="J19" s="61"/>
      <c r="K19" s="61"/>
      <c r="L19" s="61"/>
    </row>
    <row r="20" spans="1:13" ht="15" customHeight="1" x14ac:dyDescent="0.25">
      <c r="A20" s="17"/>
      <c r="B20" s="408" t="s">
        <v>177</v>
      </c>
      <c r="C20" s="409"/>
      <c r="D20" s="409"/>
      <c r="E20" s="410"/>
      <c r="F20" s="273">
        <f>IF((F18/(1-0.01069))&lt;=42722,(F18/(1-0.01069)),42722)</f>
        <v>42722</v>
      </c>
      <c r="G20" s="18"/>
      <c r="I20" s="348" t="s">
        <v>144</v>
      </c>
      <c r="J20" s="349"/>
      <c r="K20" s="349"/>
      <c r="L20" s="349"/>
      <c r="M20" s="350"/>
    </row>
    <row r="21" spans="1:13" ht="15" customHeight="1" x14ac:dyDescent="0.25">
      <c r="A21" s="17"/>
      <c r="B21" s="279" t="s">
        <v>180</v>
      </c>
      <c r="C21" s="284"/>
      <c r="D21" s="275"/>
      <c r="E21" s="276"/>
      <c r="F21" s="199">
        <f>F20/2</f>
        <v>21361</v>
      </c>
      <c r="G21" s="18"/>
      <c r="I21" s="351"/>
      <c r="J21" s="352"/>
      <c r="K21" s="352"/>
      <c r="L21" s="352"/>
      <c r="M21" s="353"/>
    </row>
    <row r="22" spans="1:13" ht="15" customHeight="1" x14ac:dyDescent="0.25">
      <c r="A22" s="17"/>
      <c r="B22" s="271" t="s">
        <v>181</v>
      </c>
      <c r="C22" s="272"/>
      <c r="D22" s="272"/>
      <c r="E22" s="274"/>
      <c r="F22" s="283">
        <f>F20/2</f>
        <v>21361</v>
      </c>
      <c r="G22" s="18"/>
      <c r="I22" s="351"/>
      <c r="J22" s="352"/>
      <c r="K22" s="352"/>
      <c r="L22" s="352"/>
      <c r="M22" s="353"/>
    </row>
    <row r="23" spans="1:13" ht="15" customHeight="1" x14ac:dyDescent="0.25">
      <c r="A23" s="17"/>
      <c r="B23" s="285" t="s">
        <v>178</v>
      </c>
      <c r="C23" s="286"/>
      <c r="D23" s="286"/>
      <c r="E23" s="287"/>
      <c r="F23" s="280"/>
      <c r="G23" s="18"/>
      <c r="I23" s="351"/>
      <c r="J23" s="352"/>
      <c r="K23" s="352"/>
      <c r="L23" s="352"/>
      <c r="M23" s="353"/>
    </row>
    <row r="24" spans="1:13" x14ac:dyDescent="0.25">
      <c r="A24" s="17"/>
      <c r="B24" s="288" t="s">
        <v>176</v>
      </c>
      <c r="C24" s="289"/>
      <c r="D24" s="290"/>
      <c r="E24" s="291"/>
      <c r="F24" s="281"/>
      <c r="G24" s="18"/>
      <c r="I24" s="351"/>
      <c r="J24" s="352"/>
      <c r="K24" s="352"/>
      <c r="L24" s="352"/>
      <c r="M24" s="353"/>
    </row>
    <row r="25" spans="1:13" ht="7.5" customHeight="1" thickBot="1" x14ac:dyDescent="0.3">
      <c r="A25" s="17"/>
      <c r="B25" s="36"/>
      <c r="C25" s="36"/>
      <c r="D25" s="36"/>
      <c r="E25" s="36"/>
      <c r="F25" s="38"/>
      <c r="G25" s="18"/>
      <c r="I25" s="351"/>
      <c r="J25" s="352"/>
      <c r="K25" s="352"/>
      <c r="L25" s="352"/>
      <c r="M25" s="353"/>
    </row>
    <row r="26" spans="1:13" ht="15.75" thickBot="1" x14ac:dyDescent="0.3">
      <c r="A26" s="17"/>
      <c r="B26" s="197" t="s">
        <v>182</v>
      </c>
      <c r="C26" s="198"/>
      <c r="D26" s="198"/>
      <c r="E26" s="270"/>
      <c r="F26" s="54">
        <f>IF((F18/(1-0.01069))&gt;42722,((F18-42265)/(1-0.04276)),0)</f>
        <v>11826.710124942543</v>
      </c>
      <c r="G26" s="18"/>
      <c r="I26" s="351"/>
      <c r="J26" s="352"/>
      <c r="K26" s="352"/>
      <c r="L26" s="352"/>
      <c r="M26" s="353"/>
    </row>
    <row r="27" spans="1:13" x14ac:dyDescent="0.25">
      <c r="A27" s="17"/>
      <c r="B27" s="292" t="s">
        <v>179</v>
      </c>
      <c r="C27" s="293"/>
      <c r="D27" s="293"/>
      <c r="E27" s="287"/>
      <c r="F27" s="278"/>
      <c r="G27" s="18"/>
      <c r="I27" s="351"/>
      <c r="J27" s="352"/>
      <c r="K27" s="352"/>
      <c r="L27" s="352"/>
      <c r="M27" s="353"/>
    </row>
    <row r="28" spans="1:13" ht="15.75" thickBot="1" x14ac:dyDescent="0.3">
      <c r="A28" s="17"/>
      <c r="B28" s="292" t="s">
        <v>150</v>
      </c>
      <c r="C28" s="294"/>
      <c r="D28" s="295"/>
      <c r="E28" s="296"/>
      <c r="F28" s="56"/>
      <c r="G28" s="18"/>
      <c r="I28" s="354"/>
      <c r="J28" s="355"/>
      <c r="K28" s="355"/>
      <c r="L28" s="355"/>
      <c r="M28" s="356"/>
    </row>
    <row r="29" spans="1:13" ht="7.5" customHeight="1" x14ac:dyDescent="0.25">
      <c r="A29" s="17"/>
      <c r="B29" s="37"/>
      <c r="C29" s="36"/>
      <c r="D29" s="36"/>
      <c r="E29" s="36"/>
      <c r="F29" s="38"/>
      <c r="G29" s="18"/>
    </row>
    <row r="30" spans="1:13" ht="15.75" x14ac:dyDescent="0.25">
      <c r="A30" s="17"/>
      <c r="B30" s="328" t="s">
        <v>185</v>
      </c>
      <c r="C30" s="329"/>
      <c r="D30" s="330"/>
      <c r="E30" s="336"/>
      <c r="F30" s="331"/>
      <c r="G30" s="18"/>
    </row>
    <row r="31" spans="1:13" ht="15.75" x14ac:dyDescent="0.25">
      <c r="A31" s="17"/>
      <c r="B31" s="335" t="s">
        <v>62</v>
      </c>
      <c r="C31" s="332"/>
      <c r="D31" s="333"/>
      <c r="E31" s="334"/>
      <c r="F31" s="311"/>
      <c r="G31" s="18"/>
    </row>
    <row r="32" spans="1:13" ht="15.75" x14ac:dyDescent="0.25">
      <c r="A32" s="17"/>
      <c r="B32" s="323" t="s">
        <v>63</v>
      </c>
      <c r="C32" s="324"/>
      <c r="D32" s="325"/>
      <c r="E32" s="326"/>
      <c r="F32" s="311"/>
      <c r="G32" s="18"/>
    </row>
    <row r="33" spans="1:8" ht="16.5" thickBot="1" x14ac:dyDescent="0.3">
      <c r="A33" s="17"/>
      <c r="B33" s="327" t="s">
        <v>64</v>
      </c>
      <c r="C33" s="324"/>
      <c r="D33" s="325"/>
      <c r="E33" s="326"/>
      <c r="F33" s="313"/>
      <c r="G33" s="18"/>
    </row>
    <row r="34" spans="1:8" ht="7.5" customHeight="1" x14ac:dyDescent="0.3">
      <c r="A34" s="17"/>
      <c r="B34" s="154"/>
      <c r="C34" s="154"/>
      <c r="D34" s="175"/>
      <c r="E34" s="176"/>
      <c r="F34" s="154"/>
      <c r="G34" s="18"/>
    </row>
    <row r="35" spans="1:8" ht="19.5" customHeight="1" x14ac:dyDescent="0.25">
      <c r="A35" s="113"/>
      <c r="B35" s="186"/>
      <c r="C35" s="137"/>
      <c r="D35" s="51"/>
      <c r="E35" s="51"/>
      <c r="F35" s="139"/>
      <c r="G35" s="113"/>
      <c r="H35" s="113"/>
    </row>
    <row r="36" spans="1:8" ht="19.5" customHeight="1" x14ac:dyDescent="0.25">
      <c r="A36" s="113"/>
      <c r="B36" s="187"/>
      <c r="C36" s="143"/>
      <c r="D36" s="51"/>
      <c r="E36" s="51"/>
      <c r="F36" s="139"/>
      <c r="G36" s="113"/>
      <c r="H36" s="113"/>
    </row>
    <row r="37" spans="1:8" ht="15.75" customHeight="1" x14ac:dyDescent="0.25">
      <c r="A37" s="113"/>
      <c r="B37" s="113"/>
      <c r="C37" s="144"/>
      <c r="D37" s="113"/>
      <c r="E37" s="113"/>
      <c r="F37" s="145"/>
      <c r="G37" s="113"/>
      <c r="H37" s="113"/>
    </row>
    <row r="38" spans="1:8" ht="19.5" customHeight="1" x14ac:dyDescent="0.25">
      <c r="A38" s="113"/>
      <c r="B38" s="113"/>
      <c r="C38" s="144"/>
      <c r="D38" s="113"/>
      <c r="E38" s="113"/>
      <c r="F38" s="145"/>
      <c r="G38" s="113"/>
      <c r="H38" s="113"/>
    </row>
    <row r="39" spans="1:8" ht="7.5" customHeight="1" x14ac:dyDescent="0.25">
      <c r="A39" s="113"/>
      <c r="H39" s="113"/>
    </row>
    <row r="40" spans="1:8" x14ac:dyDescent="0.25">
      <c r="A40" s="113"/>
    </row>
    <row r="42" spans="1:8" ht="7.5" customHeight="1" x14ac:dyDescent="0.25"/>
  </sheetData>
  <protectedRanges>
    <protectedRange sqref="F13:F15 F8:F9 D7" name="Range1"/>
  </protectedRanges>
  <mergeCells count="13">
    <mergeCell ref="I12:M16"/>
    <mergeCell ref="I20:M28"/>
    <mergeCell ref="B5:F5"/>
    <mergeCell ref="B12:F12"/>
    <mergeCell ref="B13:E13"/>
    <mergeCell ref="B14:E14"/>
    <mergeCell ref="B15:E15"/>
    <mergeCell ref="B20:E20"/>
    <mergeCell ref="B2:F3"/>
    <mergeCell ref="B7:C7"/>
    <mergeCell ref="B6:E6"/>
    <mergeCell ref="B8:E8"/>
    <mergeCell ref="B9:E9"/>
  </mergeCells>
  <hyperlinks>
    <hyperlink ref="B28" location="'PLUS Instructions'!A1" display="Instructions for applying for a Graduate PLUS Loan."/>
    <hyperlink ref="B13" r:id="rId1" display="Awards and scholarships"/>
    <hyperlink ref="B24" r:id="rId2" location="tab-3"/>
    <hyperlink ref="B23" r:id="rId3" display="Login to SAIL"/>
    <hyperlink ref="B27" r:id="rId4" display="Login to studentloans.gov"/>
    <hyperlink ref="B31:B32" r:id="rId5" display=" - Entrance Counseling"/>
  </hyperlinks>
  <pageMargins left="0.7" right="0.7" top="0.75" bottom="0.75" header="0.3" footer="0.3"/>
  <pageSetup scale="68"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48"/>
  <sheetViews>
    <sheetView showGridLines="0" zoomScale="120" zoomScaleNormal="120" workbookViewId="0">
      <selection activeCell="F8" sqref="F8"/>
    </sheetView>
  </sheetViews>
  <sheetFormatPr defaultRowHeight="15" x14ac:dyDescent="0.25"/>
  <cols>
    <col min="1" max="1" width="1.42578125" customWidth="1"/>
    <col min="2" max="2" width="54.28515625" customWidth="1"/>
    <col min="3" max="3" width="17.140625" customWidth="1"/>
    <col min="4" max="4" width="14.140625" customWidth="1"/>
    <col min="5" max="5" width="14.28515625" customWidth="1"/>
    <col min="6" max="6" width="20" customWidth="1"/>
    <col min="7" max="7" width="1.42578125" customWidth="1"/>
    <col min="9" max="9" width="9.140625" customWidth="1"/>
    <col min="11" max="11" width="11.5703125" bestFit="1" customWidth="1"/>
  </cols>
  <sheetData>
    <row r="1" spans="1:13" ht="7.5" customHeight="1" thickBot="1" x14ac:dyDescent="0.3">
      <c r="A1" s="12"/>
      <c r="B1" s="13"/>
      <c r="C1" s="13"/>
      <c r="D1" s="13"/>
      <c r="E1" s="13"/>
      <c r="F1" s="13"/>
      <c r="G1" s="16"/>
    </row>
    <row r="2" spans="1:13" x14ac:dyDescent="0.25">
      <c r="A2" s="17"/>
      <c r="B2" s="357" t="s">
        <v>173</v>
      </c>
      <c r="C2" s="358"/>
      <c r="D2" s="358"/>
      <c r="E2" s="358"/>
      <c r="F2" s="359"/>
      <c r="G2" s="88"/>
      <c r="H2" s="61"/>
      <c r="I2" s="61"/>
      <c r="J2" s="61"/>
      <c r="K2" s="61"/>
      <c r="L2" s="61"/>
    </row>
    <row r="3" spans="1:13" ht="15.75" thickBot="1" x14ac:dyDescent="0.3">
      <c r="A3" s="17"/>
      <c r="B3" s="360"/>
      <c r="C3" s="361"/>
      <c r="D3" s="361"/>
      <c r="E3" s="361"/>
      <c r="F3" s="362"/>
      <c r="G3" s="88"/>
      <c r="H3" s="61"/>
      <c r="I3" s="61"/>
      <c r="J3" s="61"/>
      <c r="K3" s="61"/>
      <c r="L3" s="61"/>
    </row>
    <row r="4" spans="1:13" ht="7.5" customHeight="1" x14ac:dyDescent="0.25">
      <c r="A4" s="17"/>
      <c r="B4" s="36"/>
      <c r="C4" s="36"/>
      <c r="D4" s="36"/>
      <c r="E4" s="36"/>
      <c r="F4" s="36"/>
      <c r="G4" s="88"/>
      <c r="H4" s="61"/>
      <c r="I4" s="61"/>
      <c r="J4" s="61"/>
      <c r="K4" s="61"/>
      <c r="L4" s="61"/>
    </row>
    <row r="5" spans="1:13" x14ac:dyDescent="0.25">
      <c r="A5" s="17"/>
      <c r="B5" s="411" t="s">
        <v>16</v>
      </c>
      <c r="C5" s="411"/>
      <c r="D5" s="411"/>
      <c r="E5" s="411"/>
      <c r="F5" s="411"/>
      <c r="G5" s="88"/>
      <c r="H5" s="61"/>
      <c r="I5" s="61"/>
      <c r="J5" s="61"/>
      <c r="K5" s="61"/>
      <c r="L5" s="61"/>
    </row>
    <row r="6" spans="1:13" ht="15.75" thickBot="1" x14ac:dyDescent="0.3">
      <c r="A6" s="17"/>
      <c r="B6" s="391" t="str">
        <f>'M1 Loan Planner'!$B$6</f>
        <v>2017-2018 Estimated Tuition</v>
      </c>
      <c r="C6" s="391"/>
      <c r="D6" s="391"/>
      <c r="E6" s="391"/>
      <c r="F6" s="264">
        <v>53586</v>
      </c>
      <c r="G6" s="88"/>
      <c r="H6" s="61"/>
      <c r="I6" s="61"/>
      <c r="J6" s="61"/>
      <c r="K6" s="61"/>
      <c r="L6" s="61"/>
    </row>
    <row r="7" spans="1:13" ht="15.75" thickBot="1" x14ac:dyDescent="0.3">
      <c r="A7" s="17"/>
      <c r="B7" s="391" t="s">
        <v>6</v>
      </c>
      <c r="C7" s="391"/>
      <c r="D7" s="201">
        <f>'Expense Planner'!$F$20</f>
        <v>0</v>
      </c>
      <c r="E7" s="202" t="s">
        <v>2</v>
      </c>
      <c r="F7" s="264">
        <f>D7*11</f>
        <v>0</v>
      </c>
      <c r="G7" s="88"/>
      <c r="H7" s="61"/>
      <c r="I7" s="94"/>
      <c r="J7" s="61" t="s">
        <v>114</v>
      </c>
      <c r="K7" s="61"/>
      <c r="L7" s="61"/>
    </row>
    <row r="8" spans="1:13" ht="15.75" thickBot="1" x14ac:dyDescent="0.3">
      <c r="A8" s="17"/>
      <c r="B8" s="391" t="s">
        <v>146</v>
      </c>
      <c r="C8" s="391"/>
      <c r="D8" s="391"/>
      <c r="E8" s="391"/>
      <c r="F8" s="39">
        <v>0</v>
      </c>
      <c r="G8" s="88"/>
      <c r="H8" s="61"/>
      <c r="I8" s="63"/>
      <c r="J8" s="61" t="s">
        <v>55</v>
      </c>
      <c r="K8" s="61"/>
      <c r="L8" s="61"/>
    </row>
    <row r="9" spans="1:13" ht="15.75" thickBot="1" x14ac:dyDescent="0.3">
      <c r="A9" s="17"/>
      <c r="B9" s="391" t="s">
        <v>147</v>
      </c>
      <c r="C9" s="391"/>
      <c r="D9" s="391"/>
      <c r="E9" s="391"/>
      <c r="F9" s="39">
        <v>0</v>
      </c>
      <c r="G9" s="88"/>
      <c r="H9" s="61"/>
      <c r="I9" s="71"/>
      <c r="J9" s="61" t="s">
        <v>115</v>
      </c>
      <c r="K9" s="61"/>
      <c r="L9" s="61"/>
    </row>
    <row r="10" spans="1:13" x14ac:dyDescent="0.25">
      <c r="A10" s="17"/>
      <c r="B10" s="414" t="s">
        <v>0</v>
      </c>
      <c r="C10" s="414"/>
      <c r="D10" s="414"/>
      <c r="E10" s="414"/>
      <c r="F10" s="39">
        <v>0</v>
      </c>
      <c r="G10" s="88"/>
      <c r="H10" s="61"/>
      <c r="I10" s="51"/>
      <c r="J10" s="61"/>
      <c r="K10" s="61"/>
      <c r="L10" s="61"/>
    </row>
    <row r="11" spans="1:13" ht="15.75" thickBot="1" x14ac:dyDescent="0.3">
      <c r="A11" s="17"/>
      <c r="B11" s="100" t="s">
        <v>18</v>
      </c>
      <c r="C11" s="59"/>
      <c r="D11" s="102"/>
      <c r="E11" s="110"/>
      <c r="F11" s="65">
        <f>SUM(F6:F10)</f>
        <v>53586</v>
      </c>
      <c r="G11" s="88"/>
      <c r="H11" s="61"/>
      <c r="I11" s="61"/>
      <c r="J11" s="61"/>
      <c r="K11" s="61"/>
      <c r="L11" s="61"/>
    </row>
    <row r="12" spans="1:13" ht="7.5" customHeight="1" thickBot="1" x14ac:dyDescent="0.3">
      <c r="A12" s="17"/>
      <c r="B12" s="41"/>
      <c r="C12" s="66"/>
      <c r="D12" s="42"/>
      <c r="E12" s="43"/>
      <c r="F12" s="42"/>
      <c r="G12" s="88"/>
      <c r="H12" s="61"/>
      <c r="I12" s="61"/>
      <c r="J12" s="61"/>
      <c r="K12" s="61"/>
      <c r="L12" s="61"/>
    </row>
    <row r="13" spans="1:13" ht="15.75" customHeight="1" thickBot="1" x14ac:dyDescent="0.3">
      <c r="A13" s="17"/>
      <c r="B13" s="412" t="s">
        <v>17</v>
      </c>
      <c r="C13" s="413"/>
      <c r="D13" s="413"/>
      <c r="E13" s="413"/>
      <c r="F13" s="400"/>
      <c r="G13" s="88"/>
      <c r="H13" s="61"/>
      <c r="I13" s="348" t="s">
        <v>143</v>
      </c>
      <c r="J13" s="349"/>
      <c r="K13" s="349"/>
      <c r="L13" s="349"/>
      <c r="M13" s="350"/>
    </row>
    <row r="14" spans="1:13" x14ac:dyDescent="0.25">
      <c r="A14" s="17"/>
      <c r="B14" s="415" t="s">
        <v>97</v>
      </c>
      <c r="C14" s="416"/>
      <c r="D14" s="416"/>
      <c r="E14" s="417"/>
      <c r="F14" s="67">
        <v>0</v>
      </c>
      <c r="G14" s="88"/>
      <c r="H14" s="61"/>
      <c r="I14" s="351"/>
      <c r="J14" s="352"/>
      <c r="K14" s="352"/>
      <c r="L14" s="352"/>
      <c r="M14" s="353"/>
    </row>
    <row r="15" spans="1:13" x14ac:dyDescent="0.25">
      <c r="A15" s="17"/>
      <c r="B15" s="404" t="s">
        <v>59</v>
      </c>
      <c r="C15" s="404"/>
      <c r="D15" s="404"/>
      <c r="E15" s="404"/>
      <c r="F15" s="39">
        <v>0</v>
      </c>
      <c r="G15" s="88"/>
      <c r="H15" s="61"/>
      <c r="I15" s="351"/>
      <c r="J15" s="352"/>
      <c r="K15" s="352"/>
      <c r="L15" s="352"/>
      <c r="M15" s="353"/>
    </row>
    <row r="16" spans="1:13" ht="15.75" thickBot="1" x14ac:dyDescent="0.3">
      <c r="A16" s="17"/>
      <c r="B16" s="405" t="s">
        <v>4</v>
      </c>
      <c r="C16" s="406"/>
      <c r="D16" s="406"/>
      <c r="E16" s="407"/>
      <c r="F16" s="90">
        <v>0</v>
      </c>
      <c r="G16" s="88"/>
      <c r="H16" s="61"/>
      <c r="I16" s="351"/>
      <c r="J16" s="352"/>
      <c r="K16" s="352"/>
      <c r="L16" s="352"/>
      <c r="M16" s="353"/>
    </row>
    <row r="17" spans="1:14" ht="15.75" thickBot="1" x14ac:dyDescent="0.3">
      <c r="A17" s="17"/>
      <c r="B17" s="100" t="s">
        <v>19</v>
      </c>
      <c r="C17" s="101"/>
      <c r="D17" s="102"/>
      <c r="E17" s="110"/>
      <c r="F17" s="111">
        <f>SUM(F14:F16)</f>
        <v>0</v>
      </c>
      <c r="G17" s="88"/>
      <c r="H17" s="61"/>
      <c r="I17" s="354"/>
      <c r="J17" s="355"/>
      <c r="K17" s="355"/>
      <c r="L17" s="355"/>
      <c r="M17" s="356"/>
    </row>
    <row r="18" spans="1:14" ht="7.5" customHeight="1" thickBot="1" x14ac:dyDescent="0.3">
      <c r="A18" s="17"/>
      <c r="B18" s="41"/>
      <c r="C18" s="37"/>
      <c r="D18" s="42"/>
      <c r="E18" s="43"/>
      <c r="F18" s="68"/>
      <c r="G18" s="88"/>
      <c r="H18" s="61"/>
      <c r="I18" s="61"/>
      <c r="J18" s="61"/>
      <c r="K18" s="61"/>
      <c r="L18" s="61"/>
    </row>
    <row r="19" spans="1:14" ht="15.75" thickBot="1" x14ac:dyDescent="0.3">
      <c r="A19" s="17"/>
      <c r="B19" s="47" t="s">
        <v>5</v>
      </c>
      <c r="C19" s="48"/>
      <c r="D19" s="49"/>
      <c r="E19" s="49"/>
      <c r="F19" s="69">
        <f>F11-F17</f>
        <v>53586</v>
      </c>
      <c r="G19" s="88"/>
      <c r="H19" s="61"/>
      <c r="I19" s="61"/>
      <c r="J19" s="61"/>
      <c r="K19" s="61"/>
      <c r="L19" s="61"/>
    </row>
    <row r="20" spans="1:14" ht="7.5" customHeight="1" thickBot="1" x14ac:dyDescent="0.3">
      <c r="A20" s="17"/>
      <c r="B20" s="36"/>
      <c r="C20" s="37"/>
      <c r="D20" s="36"/>
      <c r="E20" s="36"/>
      <c r="F20" s="36"/>
      <c r="G20" s="88"/>
      <c r="H20" s="61"/>
      <c r="I20" s="61"/>
      <c r="J20" s="61"/>
      <c r="K20" s="61"/>
      <c r="L20" s="61"/>
    </row>
    <row r="21" spans="1:14" ht="15.75" customHeight="1" thickBot="1" x14ac:dyDescent="0.3">
      <c r="A21" s="17"/>
      <c r="B21" s="271" t="s">
        <v>177</v>
      </c>
      <c r="C21" s="272"/>
      <c r="D21" s="272"/>
      <c r="E21" s="302"/>
      <c r="F21" s="300">
        <f>IF((F19/(1-0.01069))&lt;=44944,(F19/(1-0.01069)),44944)</f>
        <v>44944</v>
      </c>
      <c r="G21" s="88"/>
      <c r="H21" s="61"/>
      <c r="I21" s="348" t="s">
        <v>144</v>
      </c>
      <c r="J21" s="349"/>
      <c r="K21" s="349"/>
      <c r="L21" s="349"/>
      <c r="M21" s="350"/>
    </row>
    <row r="22" spans="1:14" x14ac:dyDescent="0.25">
      <c r="A22" s="17"/>
      <c r="B22" s="279" t="s">
        <v>180</v>
      </c>
      <c r="C22" s="284"/>
      <c r="D22" s="275"/>
      <c r="E22" s="276"/>
      <c r="F22" s="199">
        <f>F21/2</f>
        <v>22472</v>
      </c>
      <c r="G22" s="88"/>
      <c r="H22" s="61"/>
      <c r="I22" s="351"/>
      <c r="J22" s="352"/>
      <c r="K22" s="352"/>
      <c r="L22" s="352"/>
      <c r="M22" s="353"/>
    </row>
    <row r="23" spans="1:14" x14ac:dyDescent="0.25">
      <c r="A23" s="17"/>
      <c r="B23" s="271" t="s">
        <v>181</v>
      </c>
      <c r="C23" s="272"/>
      <c r="D23" s="272"/>
      <c r="E23" s="274"/>
      <c r="F23" s="282">
        <f>F21/2</f>
        <v>22472</v>
      </c>
      <c r="G23" s="88"/>
      <c r="H23" s="268"/>
      <c r="I23" s="351"/>
      <c r="J23" s="352"/>
      <c r="K23" s="352"/>
      <c r="L23" s="352"/>
      <c r="M23" s="353"/>
    </row>
    <row r="24" spans="1:14" x14ac:dyDescent="0.25">
      <c r="A24" s="17"/>
      <c r="B24" s="285" t="s">
        <v>178</v>
      </c>
      <c r="C24" s="286"/>
      <c r="D24" s="286"/>
      <c r="E24" s="297"/>
      <c r="F24" s="298"/>
      <c r="G24" s="88"/>
      <c r="H24" s="268"/>
      <c r="I24" s="351"/>
      <c r="J24" s="352"/>
      <c r="K24" s="352"/>
      <c r="L24" s="352"/>
      <c r="M24" s="353"/>
    </row>
    <row r="25" spans="1:14" x14ac:dyDescent="0.25">
      <c r="A25" s="17"/>
      <c r="B25" s="288" t="s">
        <v>176</v>
      </c>
      <c r="C25" s="289"/>
      <c r="D25" s="290"/>
      <c r="E25" s="293"/>
      <c r="F25" s="299"/>
      <c r="G25" s="88"/>
      <c r="H25" s="61"/>
      <c r="I25" s="351"/>
      <c r="J25" s="352"/>
      <c r="K25" s="352"/>
      <c r="L25" s="352"/>
      <c r="M25" s="353"/>
    </row>
    <row r="26" spans="1:14" ht="7.5" customHeight="1" thickBot="1" x14ac:dyDescent="0.3">
      <c r="A26" s="17"/>
      <c r="B26" s="36"/>
      <c r="C26" s="36"/>
      <c r="D26" s="36"/>
      <c r="E26" s="36"/>
      <c r="F26" s="41"/>
      <c r="G26" s="88"/>
      <c r="H26" s="61"/>
      <c r="I26" s="351"/>
      <c r="J26" s="352"/>
      <c r="K26" s="352"/>
      <c r="L26" s="352"/>
      <c r="M26" s="353"/>
    </row>
    <row r="27" spans="1:14" ht="15.75" thickBot="1" x14ac:dyDescent="0.3">
      <c r="A27" s="17"/>
      <c r="B27" s="197" t="s">
        <v>183</v>
      </c>
      <c r="C27" s="198"/>
      <c r="D27" s="198"/>
      <c r="E27" s="198"/>
      <c r="F27" s="72">
        <f>IF((F19/(1-0.01069))&gt;44944,((F19-44464)/(1-0.04276)),0)</f>
        <v>9529.4805900296687</v>
      </c>
      <c r="G27" s="88"/>
      <c r="H27" s="61"/>
      <c r="I27" s="354"/>
      <c r="J27" s="355"/>
      <c r="K27" s="355"/>
      <c r="L27" s="355"/>
      <c r="M27" s="356"/>
    </row>
    <row r="28" spans="1:14" x14ac:dyDescent="0.25">
      <c r="A28" s="17"/>
      <c r="B28" s="292" t="s">
        <v>179</v>
      </c>
      <c r="C28" s="293"/>
      <c r="D28" s="293"/>
      <c r="E28" s="291"/>
      <c r="F28" s="301"/>
      <c r="G28" s="88"/>
      <c r="H28" s="268"/>
      <c r="I28" s="267"/>
      <c r="J28" s="267"/>
      <c r="K28" s="267"/>
      <c r="L28" s="267"/>
      <c r="M28" s="267"/>
    </row>
    <row r="29" spans="1:14" x14ac:dyDescent="0.25">
      <c r="A29" s="17"/>
      <c r="B29" s="292" t="s">
        <v>150</v>
      </c>
      <c r="C29" s="294"/>
      <c r="D29" s="295"/>
      <c r="E29" s="296"/>
      <c r="F29" s="56"/>
      <c r="G29" s="88"/>
      <c r="H29" s="61"/>
      <c r="I29" s="262"/>
      <c r="J29" s="262"/>
      <c r="K29" s="262"/>
      <c r="L29" s="262"/>
      <c r="M29" s="262"/>
      <c r="N29" s="6"/>
    </row>
    <row r="30" spans="1:14" ht="7.5" customHeight="1" thickBot="1" x14ac:dyDescent="0.3">
      <c r="A30" s="17"/>
      <c r="B30" s="37"/>
      <c r="C30" s="36"/>
      <c r="D30" s="36"/>
      <c r="E30" s="36"/>
      <c r="F30" s="38"/>
      <c r="G30" s="88"/>
      <c r="H30" s="61"/>
      <c r="I30" s="262"/>
      <c r="J30" s="262"/>
      <c r="K30" s="262"/>
      <c r="L30" s="262"/>
      <c r="M30" s="262"/>
      <c r="N30" s="6"/>
    </row>
    <row r="31" spans="1:14" ht="16.5" thickBot="1" x14ac:dyDescent="0.3">
      <c r="A31" s="17"/>
      <c r="B31" s="314" t="s">
        <v>186</v>
      </c>
      <c r="C31" s="315"/>
      <c r="D31" s="309"/>
      <c r="E31" s="309"/>
      <c r="F31" s="310"/>
      <c r="G31" s="18"/>
      <c r="H31" s="263"/>
      <c r="I31" s="263"/>
      <c r="J31" s="263"/>
      <c r="K31" s="6"/>
      <c r="L31" s="6"/>
    </row>
    <row r="32" spans="1:14" ht="16.5" thickBot="1" x14ac:dyDescent="0.3">
      <c r="A32" s="17"/>
      <c r="B32" s="316" t="s">
        <v>65</v>
      </c>
      <c r="C32" s="317"/>
      <c r="D32" s="312"/>
      <c r="E32" s="312"/>
      <c r="F32" s="313"/>
      <c r="G32" s="10"/>
      <c r="H32" s="51"/>
      <c r="I32" s="269"/>
      <c r="J32" s="61"/>
    </row>
    <row r="33" spans="1:12" ht="7.5" customHeight="1" thickBot="1" x14ac:dyDescent="0.3">
      <c r="A33" s="22"/>
      <c r="B33" s="130"/>
      <c r="C33" s="130"/>
      <c r="D33" s="131"/>
      <c r="E33" s="130"/>
      <c r="F33" s="132"/>
      <c r="G33" s="130"/>
      <c r="H33" s="113"/>
      <c r="I33" s="269"/>
      <c r="J33" s="61"/>
      <c r="K33" s="61"/>
    </row>
    <row r="34" spans="1:12" x14ac:dyDescent="0.25">
      <c r="A34" s="183"/>
      <c r="B34" s="113"/>
      <c r="C34" s="140"/>
      <c r="D34" s="141"/>
      <c r="E34" s="51"/>
      <c r="H34" s="113"/>
      <c r="I34" s="269"/>
      <c r="J34" s="61"/>
      <c r="K34" s="61"/>
      <c r="L34" s="61"/>
    </row>
    <row r="35" spans="1:12" ht="7.5" customHeight="1" x14ac:dyDescent="0.25">
      <c r="A35" s="183"/>
      <c r="B35" s="113"/>
      <c r="C35" s="142"/>
      <c r="D35" s="136"/>
      <c r="E35" s="51"/>
      <c r="I35" s="61"/>
      <c r="J35" s="61"/>
      <c r="K35" s="61"/>
      <c r="L35" s="61"/>
    </row>
    <row r="36" spans="1:12" x14ac:dyDescent="0.25">
      <c r="A36" s="113"/>
      <c r="B36" s="113"/>
      <c r="C36" s="6"/>
      <c r="D36" s="52"/>
      <c r="E36" s="51"/>
      <c r="I36" s="61"/>
      <c r="J36" s="61"/>
      <c r="K36" s="61"/>
      <c r="L36" s="61"/>
    </row>
    <row r="37" spans="1:12" x14ac:dyDescent="0.25">
      <c r="A37" s="113"/>
      <c r="B37" s="113"/>
      <c r="C37" s="6"/>
      <c r="D37" s="52"/>
      <c r="E37" s="51"/>
      <c r="I37" s="61"/>
      <c r="J37" s="61"/>
      <c r="K37" s="61"/>
      <c r="L37" s="61"/>
    </row>
    <row r="38" spans="1:12" ht="7.5" customHeight="1" x14ac:dyDescent="0.25">
      <c r="A38" s="113"/>
      <c r="B38" s="113"/>
      <c r="C38" s="6"/>
      <c r="D38" s="137"/>
      <c r="E38" s="138"/>
      <c r="I38" s="61"/>
      <c r="J38" s="61"/>
      <c r="K38" s="61"/>
      <c r="L38" s="61"/>
    </row>
    <row r="39" spans="1:12" x14ac:dyDescent="0.25">
      <c r="A39" s="113"/>
      <c r="B39" s="113"/>
      <c r="C39" s="6"/>
      <c r="D39" s="137"/>
      <c r="E39" s="51"/>
    </row>
    <row r="40" spans="1:12" x14ac:dyDescent="0.25">
      <c r="A40" s="6"/>
      <c r="B40" s="113"/>
      <c r="D40" s="143"/>
      <c r="E40" s="51"/>
    </row>
    <row r="41" spans="1:12" x14ac:dyDescent="0.25">
      <c r="A41" s="6"/>
      <c r="B41" s="113"/>
      <c r="C41" s="113"/>
      <c r="D41" s="144"/>
      <c r="E41" s="113"/>
    </row>
    <row r="42" spans="1:12" x14ac:dyDescent="0.25">
      <c r="A42" s="6"/>
      <c r="B42" s="113"/>
      <c r="C42" s="113"/>
      <c r="D42" s="144"/>
      <c r="E42" s="113"/>
    </row>
    <row r="43" spans="1:12" x14ac:dyDescent="0.25">
      <c r="A43" s="6"/>
    </row>
    <row r="44" spans="1:12" x14ac:dyDescent="0.25">
      <c r="A44" s="6"/>
    </row>
    <row r="45" spans="1:12" x14ac:dyDescent="0.25">
      <c r="A45" s="6"/>
    </row>
    <row r="46" spans="1:12" x14ac:dyDescent="0.25">
      <c r="A46" s="6"/>
    </row>
    <row r="47" spans="1:12" x14ac:dyDescent="0.25">
      <c r="A47" s="6"/>
    </row>
    <row r="48" spans="1:12" x14ac:dyDescent="0.25">
      <c r="A48" s="6"/>
    </row>
  </sheetData>
  <mergeCells count="13">
    <mergeCell ref="I21:M27"/>
    <mergeCell ref="I13:M17"/>
    <mergeCell ref="B5:F5"/>
    <mergeCell ref="B13:F13"/>
    <mergeCell ref="B2:F3"/>
    <mergeCell ref="B6:E6"/>
    <mergeCell ref="B7:C7"/>
    <mergeCell ref="B8:E8"/>
    <mergeCell ref="B9:E9"/>
    <mergeCell ref="B10:E10"/>
    <mergeCell ref="B14:E14"/>
    <mergeCell ref="B15:E15"/>
    <mergeCell ref="B16:E16"/>
  </mergeCells>
  <hyperlinks>
    <hyperlink ref="B14" r:id="rId1" display=" See Award Letter in SAIL"/>
    <hyperlink ref="B29" location="'PLUS Instructions'!A1" display="Instructions for applying for a Graduate PLUS Loan."/>
    <hyperlink ref="B25" r:id="rId2" location="tab-3"/>
    <hyperlink ref="B24" r:id="rId3" display="Login to SAIL"/>
    <hyperlink ref="B28" r:id="rId4" display="Login to studentloans.gov"/>
    <hyperlink ref="B32" location="'Loan Review Instructions'!A1" display=" - Student Loan Review "/>
  </hyperlinks>
  <pageMargins left="0.7" right="0.7" top="0.75" bottom="0.75" header="0.3" footer="0.3"/>
  <pageSetup orientation="portrait" verticalDpi="0"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38"/>
  <sheetViews>
    <sheetView showGridLines="0" zoomScale="120" zoomScaleNormal="120" workbookViewId="0">
      <selection activeCell="F8" sqref="F8"/>
    </sheetView>
  </sheetViews>
  <sheetFormatPr defaultRowHeight="15" x14ac:dyDescent="0.25"/>
  <cols>
    <col min="1" max="1" width="1.42578125" customWidth="1"/>
    <col min="2" max="2" width="54.28515625" customWidth="1"/>
    <col min="3" max="3" width="17.140625" customWidth="1"/>
    <col min="4" max="5" width="14.28515625" customWidth="1"/>
    <col min="6" max="6" width="20" customWidth="1"/>
    <col min="7" max="7" width="1.42578125" customWidth="1"/>
    <col min="8" max="9" width="9.140625" customWidth="1"/>
    <col min="10" max="10" width="11.5703125" bestFit="1" customWidth="1"/>
  </cols>
  <sheetData>
    <row r="1" spans="1:13" ht="7.5" customHeight="1" thickBot="1" x14ac:dyDescent="0.3">
      <c r="A1" s="12"/>
      <c r="B1" s="13"/>
      <c r="C1" s="13"/>
      <c r="D1" s="13"/>
      <c r="E1" s="13"/>
      <c r="F1" s="13"/>
      <c r="G1" s="16"/>
    </row>
    <row r="2" spans="1:13" x14ac:dyDescent="0.25">
      <c r="A2" s="17"/>
      <c r="B2" s="357" t="s">
        <v>174</v>
      </c>
      <c r="C2" s="358"/>
      <c r="D2" s="358"/>
      <c r="E2" s="358"/>
      <c r="F2" s="359"/>
      <c r="G2" s="88"/>
      <c r="H2" s="61"/>
      <c r="I2" s="61"/>
      <c r="J2" s="61"/>
      <c r="K2" s="61"/>
      <c r="L2" s="61"/>
    </row>
    <row r="3" spans="1:13" ht="15.75" thickBot="1" x14ac:dyDescent="0.3">
      <c r="A3" s="17"/>
      <c r="B3" s="360"/>
      <c r="C3" s="361"/>
      <c r="D3" s="361"/>
      <c r="E3" s="361"/>
      <c r="F3" s="362"/>
      <c r="G3" s="88"/>
      <c r="H3" s="61"/>
      <c r="I3" s="61"/>
      <c r="J3" s="61"/>
      <c r="K3" s="61"/>
      <c r="L3" s="61"/>
    </row>
    <row r="4" spans="1:13" ht="7.5" customHeight="1" thickBot="1" x14ac:dyDescent="0.3">
      <c r="A4" s="17"/>
      <c r="B4" s="36"/>
      <c r="C4" s="36"/>
      <c r="D4" s="36"/>
      <c r="E4" s="36"/>
      <c r="F4" s="36"/>
      <c r="G4" s="88"/>
      <c r="H4" s="61"/>
      <c r="I4" s="61"/>
      <c r="J4" s="61"/>
      <c r="K4" s="61"/>
      <c r="L4" s="61"/>
    </row>
    <row r="5" spans="1:13" ht="15.75" thickBot="1" x14ac:dyDescent="0.3">
      <c r="A5" s="17"/>
      <c r="B5" s="412" t="s">
        <v>16</v>
      </c>
      <c r="C5" s="413"/>
      <c r="D5" s="413"/>
      <c r="E5" s="413"/>
      <c r="F5" s="400"/>
      <c r="G5" s="88"/>
      <c r="H5" s="61"/>
      <c r="I5" s="61"/>
      <c r="J5" s="61"/>
      <c r="K5" s="61"/>
      <c r="L5" s="61"/>
    </row>
    <row r="6" spans="1:13" ht="15.75" thickBot="1" x14ac:dyDescent="0.3">
      <c r="A6" s="32"/>
      <c r="B6" s="414" t="str">
        <f>'M1 Loan Planner'!$B$6</f>
        <v>2017-2018 Estimated Tuition</v>
      </c>
      <c r="C6" s="414"/>
      <c r="D6" s="414"/>
      <c r="E6" s="414"/>
      <c r="F6" s="89">
        <v>53586</v>
      </c>
      <c r="G6" s="88"/>
      <c r="H6" s="61"/>
      <c r="I6" s="61"/>
      <c r="J6" s="61"/>
      <c r="K6" s="61"/>
      <c r="L6" s="61"/>
    </row>
    <row r="7" spans="1:13" ht="15.75" thickBot="1" x14ac:dyDescent="0.3">
      <c r="A7" s="19"/>
      <c r="B7" s="391" t="s">
        <v>7</v>
      </c>
      <c r="C7" s="391"/>
      <c r="D7" s="201">
        <f>'Expense Planner'!$F$20</f>
        <v>0</v>
      </c>
      <c r="E7" s="202" t="s">
        <v>3</v>
      </c>
      <c r="F7" s="64">
        <f>D7*12</f>
        <v>0</v>
      </c>
      <c r="G7" s="88"/>
      <c r="H7" s="61"/>
      <c r="I7" s="94"/>
      <c r="J7" s="61" t="s">
        <v>114</v>
      </c>
      <c r="K7" s="61"/>
      <c r="L7" s="61"/>
    </row>
    <row r="8" spans="1:13" ht="15.75" thickBot="1" x14ac:dyDescent="0.3">
      <c r="A8" s="19"/>
      <c r="B8" s="391" t="s">
        <v>149</v>
      </c>
      <c r="C8" s="391"/>
      <c r="D8" s="391"/>
      <c r="E8" s="391"/>
      <c r="F8" s="39">
        <v>0</v>
      </c>
      <c r="G8" s="88"/>
      <c r="H8" s="61"/>
      <c r="I8" s="63"/>
      <c r="J8" s="61" t="s">
        <v>55</v>
      </c>
      <c r="K8" s="61"/>
      <c r="L8" s="61"/>
    </row>
    <row r="9" spans="1:13" ht="15.75" thickBot="1" x14ac:dyDescent="0.3">
      <c r="A9" s="19"/>
      <c r="B9" s="391" t="s">
        <v>148</v>
      </c>
      <c r="C9" s="391"/>
      <c r="D9" s="391"/>
      <c r="E9" s="391"/>
      <c r="F9" s="40">
        <v>0</v>
      </c>
      <c r="G9" s="88"/>
      <c r="H9" s="61"/>
      <c r="I9" s="71"/>
      <c r="J9" s="61" t="s">
        <v>115</v>
      </c>
      <c r="K9" s="61"/>
      <c r="L9" s="61"/>
    </row>
    <row r="10" spans="1:13" ht="15.75" thickBot="1" x14ac:dyDescent="0.3">
      <c r="A10" s="19"/>
      <c r="B10" s="418" t="s">
        <v>0</v>
      </c>
      <c r="C10" s="418"/>
      <c r="D10" s="418"/>
      <c r="E10" s="418"/>
      <c r="F10" s="90">
        <v>0</v>
      </c>
      <c r="G10" s="88"/>
      <c r="H10" s="61"/>
    </row>
    <row r="11" spans="1:13" ht="15.75" thickBot="1" x14ac:dyDescent="0.3">
      <c r="A11" s="19"/>
      <c r="B11" s="206" t="s">
        <v>18</v>
      </c>
      <c r="C11" s="207"/>
      <c r="D11" s="208"/>
      <c r="E11" s="209"/>
      <c r="F11" s="112">
        <f>SUM(F6:F10)</f>
        <v>53586</v>
      </c>
      <c r="G11" s="88"/>
      <c r="H11" s="61"/>
      <c r="I11" s="61"/>
      <c r="J11" s="61"/>
      <c r="K11" s="61"/>
      <c r="L11" s="61"/>
    </row>
    <row r="12" spans="1:13" ht="7.5" customHeight="1" thickBot="1" x14ac:dyDescent="0.3">
      <c r="A12" s="19"/>
      <c r="B12" s="41"/>
      <c r="C12" s="66"/>
      <c r="D12" s="42"/>
      <c r="E12" s="43"/>
      <c r="F12" s="42"/>
      <c r="G12" s="88"/>
      <c r="H12" s="61"/>
      <c r="I12" s="61"/>
      <c r="J12" s="61"/>
      <c r="K12" s="61"/>
      <c r="L12" s="61"/>
    </row>
    <row r="13" spans="1:13" ht="15.75" customHeight="1" thickBot="1" x14ac:dyDescent="0.3">
      <c r="A13" s="19"/>
      <c r="B13" s="412" t="s">
        <v>17</v>
      </c>
      <c r="C13" s="413"/>
      <c r="D13" s="413"/>
      <c r="E13" s="413"/>
      <c r="F13" s="400"/>
      <c r="G13" s="88"/>
      <c r="H13" s="61"/>
      <c r="I13" s="348" t="s">
        <v>143</v>
      </c>
      <c r="J13" s="349"/>
      <c r="K13" s="349"/>
      <c r="L13" s="349"/>
      <c r="M13" s="350"/>
    </row>
    <row r="14" spans="1:13" x14ac:dyDescent="0.25">
      <c r="A14" s="19"/>
      <c r="B14" s="419" t="s">
        <v>97</v>
      </c>
      <c r="C14" s="416"/>
      <c r="D14" s="416"/>
      <c r="E14" s="417"/>
      <c r="F14" s="205">
        <v>0</v>
      </c>
      <c r="G14" s="88"/>
      <c r="H14" s="61"/>
      <c r="I14" s="351"/>
      <c r="J14" s="352"/>
      <c r="K14" s="352"/>
      <c r="L14" s="352"/>
      <c r="M14" s="353"/>
    </row>
    <row r="15" spans="1:13" x14ac:dyDescent="0.25">
      <c r="A15" s="19"/>
      <c r="B15" s="420" t="s">
        <v>59</v>
      </c>
      <c r="C15" s="420"/>
      <c r="D15" s="420"/>
      <c r="E15" s="420"/>
      <c r="F15" s="203">
        <v>0</v>
      </c>
      <c r="G15" s="88"/>
      <c r="H15" s="61"/>
      <c r="I15" s="351"/>
      <c r="J15" s="352"/>
      <c r="K15" s="352"/>
      <c r="L15" s="352"/>
      <c r="M15" s="353"/>
    </row>
    <row r="16" spans="1:13" ht="15.75" thickBot="1" x14ac:dyDescent="0.3">
      <c r="A16" s="19"/>
      <c r="B16" s="421" t="s">
        <v>4</v>
      </c>
      <c r="C16" s="422"/>
      <c r="D16" s="422"/>
      <c r="E16" s="423"/>
      <c r="F16" s="204">
        <v>0</v>
      </c>
      <c r="G16" s="88"/>
      <c r="H16" s="61"/>
      <c r="I16" s="351"/>
      <c r="J16" s="352"/>
      <c r="K16" s="352"/>
      <c r="L16" s="352"/>
      <c r="M16" s="353"/>
    </row>
    <row r="17" spans="1:13" ht="15.75" thickBot="1" x14ac:dyDescent="0.3">
      <c r="A17" s="19"/>
      <c r="B17" s="206" t="s">
        <v>19</v>
      </c>
      <c r="C17" s="211"/>
      <c r="D17" s="212"/>
      <c r="E17" s="209"/>
      <c r="F17" s="91">
        <f>SUM(F14:F16)</f>
        <v>0</v>
      </c>
      <c r="G17" s="88"/>
      <c r="H17" s="61"/>
      <c r="I17" s="354"/>
      <c r="J17" s="355"/>
      <c r="K17" s="355"/>
      <c r="L17" s="355"/>
      <c r="M17" s="356"/>
    </row>
    <row r="18" spans="1:13" ht="7.5" customHeight="1" thickBot="1" x14ac:dyDescent="0.3">
      <c r="A18" s="19"/>
      <c r="B18" s="36"/>
      <c r="C18" s="37"/>
      <c r="D18" s="42"/>
      <c r="E18" s="43"/>
      <c r="F18" s="42"/>
      <c r="G18" s="88"/>
      <c r="H18" s="61"/>
      <c r="I18" s="61"/>
      <c r="J18" s="61"/>
      <c r="K18" s="61"/>
      <c r="L18" s="61"/>
    </row>
    <row r="19" spans="1:13" ht="15.75" thickBot="1" x14ac:dyDescent="0.3">
      <c r="A19" s="20"/>
      <c r="B19" s="47" t="s">
        <v>5</v>
      </c>
      <c r="C19" s="48"/>
      <c r="D19" s="49"/>
      <c r="E19" s="49"/>
      <c r="F19" s="93">
        <f>F11-F17</f>
        <v>53586</v>
      </c>
      <c r="G19" s="88"/>
      <c r="H19" s="61"/>
      <c r="I19" s="61"/>
      <c r="J19" s="61"/>
      <c r="K19" s="61"/>
      <c r="L19" s="61"/>
    </row>
    <row r="20" spans="1:13" ht="7.5" customHeight="1" thickBot="1" x14ac:dyDescent="0.3">
      <c r="A20" s="17"/>
      <c r="B20" s="36"/>
      <c r="C20" s="37"/>
      <c r="D20" s="36"/>
      <c r="E20" s="36"/>
      <c r="F20" s="36"/>
      <c r="G20" s="88"/>
      <c r="H20" s="61"/>
      <c r="I20" s="61"/>
      <c r="J20" s="61"/>
      <c r="K20" s="61"/>
      <c r="L20" s="61"/>
    </row>
    <row r="21" spans="1:13" ht="15.75" customHeight="1" x14ac:dyDescent="0.25">
      <c r="A21" s="17"/>
      <c r="B21" s="271" t="s">
        <v>177</v>
      </c>
      <c r="C21" s="272"/>
      <c r="D21" s="272"/>
      <c r="E21" s="272"/>
      <c r="F21" s="307">
        <f>IF((F19/(1-0.01069))&lt;=47167,(F19/(1-0.01069)),47167)</f>
        <v>47167</v>
      </c>
      <c r="G21" s="88"/>
      <c r="H21" s="61"/>
      <c r="I21" s="348" t="s">
        <v>144</v>
      </c>
      <c r="J21" s="349"/>
      <c r="K21" s="349"/>
      <c r="L21" s="349"/>
      <c r="M21" s="350"/>
    </row>
    <row r="22" spans="1:13" x14ac:dyDescent="0.25">
      <c r="A22" s="17"/>
      <c r="B22" s="279" t="s">
        <v>180</v>
      </c>
      <c r="C22" s="284"/>
      <c r="D22" s="275"/>
      <c r="E22" s="303"/>
      <c r="F22" s="282">
        <f>F21/2</f>
        <v>23583.5</v>
      </c>
      <c r="G22" s="88"/>
      <c r="H22" s="61"/>
      <c r="I22" s="351"/>
      <c r="J22" s="352"/>
      <c r="K22" s="352"/>
      <c r="L22" s="352"/>
      <c r="M22" s="353"/>
    </row>
    <row r="23" spans="1:13" x14ac:dyDescent="0.25">
      <c r="A23" s="17"/>
      <c r="B23" s="271" t="s">
        <v>181</v>
      </c>
      <c r="C23" s="272"/>
      <c r="D23" s="272"/>
      <c r="E23" s="304"/>
      <c r="F23" s="199">
        <f>F21-F22</f>
        <v>23583.5</v>
      </c>
      <c r="G23" s="88"/>
      <c r="H23" s="268"/>
      <c r="I23" s="351"/>
      <c r="J23" s="352"/>
      <c r="K23" s="352"/>
      <c r="L23" s="352"/>
      <c r="M23" s="353"/>
    </row>
    <row r="24" spans="1:13" x14ac:dyDescent="0.25">
      <c r="A24" s="17"/>
      <c r="B24" s="285" t="s">
        <v>178</v>
      </c>
      <c r="C24" s="286"/>
      <c r="D24" s="286"/>
      <c r="E24" s="297"/>
      <c r="F24" s="277"/>
      <c r="G24" s="88"/>
      <c r="H24" s="268"/>
      <c r="I24" s="351"/>
      <c r="J24" s="352"/>
      <c r="K24" s="352"/>
      <c r="L24" s="352"/>
      <c r="M24" s="353"/>
    </row>
    <row r="25" spans="1:13" x14ac:dyDescent="0.25">
      <c r="A25" s="17"/>
      <c r="B25" s="288" t="s">
        <v>176</v>
      </c>
      <c r="C25" s="289"/>
      <c r="D25" s="290"/>
      <c r="E25" s="293"/>
      <c r="F25" s="306"/>
      <c r="G25" s="88"/>
      <c r="H25" s="61"/>
      <c r="I25" s="351"/>
      <c r="J25" s="352"/>
      <c r="K25" s="352"/>
      <c r="L25" s="352"/>
      <c r="M25" s="353"/>
    </row>
    <row r="26" spans="1:13" ht="7.5" customHeight="1" thickBot="1" x14ac:dyDescent="0.3">
      <c r="A26" s="17"/>
      <c r="B26" s="36"/>
      <c r="C26" s="36"/>
      <c r="D26" s="36"/>
      <c r="E26" s="36"/>
      <c r="F26" s="36"/>
      <c r="G26" s="88"/>
      <c r="H26" s="61"/>
      <c r="I26" s="351"/>
      <c r="J26" s="352"/>
      <c r="K26" s="352"/>
      <c r="L26" s="352"/>
      <c r="M26" s="353"/>
    </row>
    <row r="27" spans="1:13" ht="15.75" thickBot="1" x14ac:dyDescent="0.3">
      <c r="A27" s="17"/>
      <c r="B27" s="197" t="s">
        <v>182</v>
      </c>
      <c r="C27" s="198"/>
      <c r="D27" s="198"/>
      <c r="E27" s="198"/>
      <c r="F27" s="72">
        <f>IF((F19/(1-0.01069))&gt;47167,((F19-46663)/(1-0.04276)),0)</f>
        <v>7232.2510551167943</v>
      </c>
      <c r="G27" s="88"/>
      <c r="H27" s="61"/>
      <c r="I27" s="354"/>
      <c r="J27" s="355"/>
      <c r="K27" s="355"/>
      <c r="L27" s="355"/>
      <c r="M27" s="356"/>
    </row>
    <row r="28" spans="1:13" x14ac:dyDescent="0.25">
      <c r="A28" s="17"/>
      <c r="B28" s="292" t="s">
        <v>179</v>
      </c>
      <c r="C28" s="293"/>
      <c r="D28" s="293"/>
      <c r="E28" s="291"/>
      <c r="F28" s="301"/>
      <c r="G28" s="88"/>
      <c r="H28" s="268"/>
      <c r="I28" s="267"/>
      <c r="J28" s="267"/>
      <c r="K28" s="267"/>
      <c r="L28" s="267"/>
      <c r="M28" s="267"/>
    </row>
    <row r="29" spans="1:13" x14ac:dyDescent="0.25">
      <c r="A29" s="17"/>
      <c r="B29" s="292" t="s">
        <v>150</v>
      </c>
      <c r="C29" s="294"/>
      <c r="D29" s="295"/>
      <c r="E29" s="296"/>
      <c r="F29" s="56"/>
      <c r="G29" s="88"/>
      <c r="H29" s="61"/>
      <c r="I29" s="262"/>
      <c r="J29" s="262"/>
      <c r="K29" s="262"/>
      <c r="L29" s="262"/>
      <c r="M29" s="262"/>
    </row>
    <row r="30" spans="1:13" ht="7.5" customHeight="1" thickBot="1" x14ac:dyDescent="0.3">
      <c r="A30" s="22"/>
      <c r="B30" s="131"/>
      <c r="C30" s="130"/>
      <c r="D30" s="130"/>
      <c r="E30" s="130"/>
      <c r="F30" s="132"/>
      <c r="G30" s="185"/>
      <c r="H30" s="61"/>
      <c r="I30" s="262"/>
      <c r="J30" s="262"/>
      <c r="K30" s="262"/>
      <c r="L30" s="262"/>
      <c r="M30" s="262"/>
    </row>
    <row r="31" spans="1:13" ht="16.5" thickBot="1" x14ac:dyDescent="0.3">
      <c r="A31" s="17"/>
      <c r="B31" s="314" t="s">
        <v>186</v>
      </c>
      <c r="C31" s="315"/>
      <c r="D31" s="309"/>
      <c r="E31" s="309"/>
      <c r="F31" s="310"/>
      <c r="G31" s="18"/>
    </row>
    <row r="32" spans="1:13" ht="16.5" thickBot="1" x14ac:dyDescent="0.3">
      <c r="A32" s="17"/>
      <c r="B32" s="316" t="s">
        <v>65</v>
      </c>
      <c r="C32" s="317"/>
      <c r="D32" s="312"/>
      <c r="E32" s="312"/>
      <c r="F32" s="313"/>
      <c r="G32" s="10"/>
    </row>
    <row r="33" spans="1:7" ht="7.5" customHeight="1" thickBot="1" x14ac:dyDescent="0.3">
      <c r="A33" s="22"/>
      <c r="B33" s="130"/>
      <c r="C33" s="130"/>
      <c r="D33" s="131"/>
      <c r="E33" s="130"/>
      <c r="F33" s="132"/>
      <c r="G33" s="130"/>
    </row>
    <row r="34" spans="1:7" x14ac:dyDescent="0.25">
      <c r="A34" s="61"/>
      <c r="B34" s="61"/>
      <c r="C34" s="61"/>
      <c r="D34" s="61"/>
    </row>
    <row r="35" spans="1:7" ht="7.5" customHeight="1" x14ac:dyDescent="0.25">
      <c r="A35" s="61"/>
      <c r="B35" s="61"/>
      <c r="C35" s="61"/>
      <c r="D35" s="61"/>
    </row>
    <row r="36" spans="1:7" x14ac:dyDescent="0.25">
      <c r="A36" s="61"/>
      <c r="B36" s="61"/>
      <c r="C36" s="61"/>
      <c r="D36" s="61"/>
    </row>
    <row r="37" spans="1:7" x14ac:dyDescent="0.25">
      <c r="A37" s="61"/>
      <c r="B37" s="61"/>
      <c r="C37" s="61"/>
      <c r="D37" s="61"/>
    </row>
    <row r="38" spans="1:7" ht="7.5" customHeight="1" x14ac:dyDescent="0.25"/>
  </sheetData>
  <mergeCells count="13">
    <mergeCell ref="I21:M27"/>
    <mergeCell ref="I13:M17"/>
    <mergeCell ref="B2:F3"/>
    <mergeCell ref="B5:F5"/>
    <mergeCell ref="B13:F13"/>
    <mergeCell ref="B6:E6"/>
    <mergeCell ref="B7:C7"/>
    <mergeCell ref="B8:E8"/>
    <mergeCell ref="B9:E9"/>
    <mergeCell ref="B10:E10"/>
    <mergeCell ref="B14:E14"/>
    <mergeCell ref="B15:E15"/>
    <mergeCell ref="B16:E16"/>
  </mergeCells>
  <hyperlinks>
    <hyperlink ref="B14" r:id="rId1" display=" See Award Letter in SAIL"/>
    <hyperlink ref="B29" location="'PLUS Instructions'!A1" display="Instructions for applying for a Graduate PLUS Loan."/>
    <hyperlink ref="B25" r:id="rId2" location="tab-3"/>
    <hyperlink ref="B24" r:id="rId3" display="Login to SAIL"/>
    <hyperlink ref="B28" r:id="rId4" display="Login to studentloans.gov"/>
    <hyperlink ref="B32" location="'Loan Review Instructions'!A1" display=" - Student Loan Review "/>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33"/>
  <sheetViews>
    <sheetView showGridLines="0" zoomScale="120" zoomScaleNormal="120" workbookViewId="0">
      <selection activeCell="F8" sqref="F8"/>
    </sheetView>
  </sheetViews>
  <sheetFormatPr defaultRowHeight="15" x14ac:dyDescent="0.25"/>
  <cols>
    <col min="1" max="1" width="1.42578125" customWidth="1"/>
    <col min="2" max="2" width="54.28515625" customWidth="1"/>
    <col min="3" max="3" width="17.140625" customWidth="1"/>
    <col min="4" max="5" width="14.28515625" customWidth="1"/>
    <col min="6" max="6" width="20.140625" customWidth="1"/>
    <col min="7" max="7" width="1.42578125" customWidth="1"/>
    <col min="10" max="12" width="11.5703125" bestFit="1" customWidth="1"/>
  </cols>
  <sheetData>
    <row r="1" spans="1:13" ht="7.5" customHeight="1" thickBot="1" x14ac:dyDescent="0.3">
      <c r="A1" s="9"/>
      <c r="B1" s="9"/>
      <c r="C1" s="9"/>
      <c r="D1" s="9"/>
      <c r="E1" s="9"/>
      <c r="F1" s="9"/>
      <c r="G1" s="9"/>
    </row>
    <row r="2" spans="1:13" x14ac:dyDescent="0.25">
      <c r="A2" s="9"/>
      <c r="B2" s="357" t="s">
        <v>175</v>
      </c>
      <c r="C2" s="358"/>
      <c r="D2" s="358"/>
      <c r="E2" s="358"/>
      <c r="F2" s="359"/>
      <c r="G2" s="60"/>
      <c r="H2" s="61"/>
      <c r="I2" s="61"/>
      <c r="J2" s="61"/>
      <c r="K2" s="61"/>
    </row>
    <row r="3" spans="1:13" ht="15.75" thickBot="1" x14ac:dyDescent="0.3">
      <c r="A3" s="9"/>
      <c r="B3" s="360"/>
      <c r="C3" s="361"/>
      <c r="D3" s="361"/>
      <c r="E3" s="361"/>
      <c r="F3" s="362"/>
      <c r="G3" s="60"/>
      <c r="H3" s="61"/>
      <c r="I3" s="61"/>
      <c r="J3" s="61"/>
      <c r="K3" s="61"/>
    </row>
    <row r="4" spans="1:13" ht="7.5" customHeight="1" thickBot="1" x14ac:dyDescent="0.3">
      <c r="A4" s="9"/>
      <c r="B4" s="60"/>
      <c r="C4" s="60"/>
      <c r="D4" s="60"/>
      <c r="E4" s="60"/>
      <c r="F4" s="60"/>
      <c r="G4" s="60"/>
      <c r="H4" s="61"/>
      <c r="I4" s="61"/>
      <c r="J4" s="61"/>
      <c r="K4" s="61"/>
    </row>
    <row r="5" spans="1:13" ht="15.75" thickBot="1" x14ac:dyDescent="0.3">
      <c r="A5" s="9"/>
      <c r="B5" s="412" t="s">
        <v>16</v>
      </c>
      <c r="C5" s="413"/>
      <c r="D5" s="413"/>
      <c r="E5" s="413"/>
      <c r="F5" s="400"/>
      <c r="G5" s="60"/>
      <c r="H5" s="61"/>
      <c r="I5" s="61"/>
      <c r="J5" s="61"/>
      <c r="K5" s="61"/>
    </row>
    <row r="6" spans="1:13" ht="15.75" thickBot="1" x14ac:dyDescent="0.3">
      <c r="A6" s="31"/>
      <c r="B6" s="414" t="str">
        <f>'M1 Loan Planner'!$B$6</f>
        <v>2017-2018 Estimated Tuition</v>
      </c>
      <c r="C6" s="414"/>
      <c r="D6" s="414"/>
      <c r="E6" s="414"/>
      <c r="F6" s="62">
        <v>53586</v>
      </c>
      <c r="G6" s="60"/>
      <c r="H6" s="61"/>
      <c r="I6" s="61"/>
      <c r="J6" s="61"/>
      <c r="K6" s="61"/>
    </row>
    <row r="7" spans="1:13" ht="15.75" thickBot="1" x14ac:dyDescent="0.3">
      <c r="A7" s="33"/>
      <c r="B7" s="414" t="s">
        <v>8</v>
      </c>
      <c r="C7" s="414"/>
      <c r="D7" s="201">
        <f>'Expense Planner'!$F$20</f>
        <v>0</v>
      </c>
      <c r="E7" s="202" t="s">
        <v>1</v>
      </c>
      <c r="F7" s="64">
        <f>D7*10</f>
        <v>0</v>
      </c>
      <c r="G7" s="60"/>
      <c r="H7" s="61"/>
      <c r="I7" s="94"/>
      <c r="J7" s="61" t="s">
        <v>114</v>
      </c>
    </row>
    <row r="8" spans="1:13" ht="15.75" thickBot="1" x14ac:dyDescent="0.3">
      <c r="A8" s="33"/>
      <c r="B8" s="391" t="s">
        <v>157</v>
      </c>
      <c r="C8" s="391"/>
      <c r="D8" s="391"/>
      <c r="E8" s="391"/>
      <c r="F8" s="39">
        <v>0</v>
      </c>
      <c r="G8" s="60"/>
      <c r="H8" s="61"/>
      <c r="I8" s="63"/>
      <c r="J8" s="61" t="s">
        <v>55</v>
      </c>
      <c r="K8" s="61"/>
    </row>
    <row r="9" spans="1:13" ht="15.75" thickBot="1" x14ac:dyDescent="0.3">
      <c r="A9" s="33"/>
      <c r="B9" s="391" t="s">
        <v>103</v>
      </c>
      <c r="C9" s="391"/>
      <c r="D9" s="391"/>
      <c r="E9" s="391"/>
      <c r="F9" s="39">
        <v>0</v>
      </c>
      <c r="G9" s="60"/>
      <c r="H9" s="61"/>
      <c r="I9" s="71"/>
      <c r="J9" s="61" t="s">
        <v>115</v>
      </c>
      <c r="K9" s="61"/>
    </row>
    <row r="10" spans="1:13" ht="15.75" thickBot="1" x14ac:dyDescent="0.3">
      <c r="A10" s="33"/>
      <c r="B10" s="418" t="s">
        <v>0</v>
      </c>
      <c r="C10" s="418"/>
      <c r="D10" s="418"/>
      <c r="E10" s="418"/>
      <c r="F10" s="40">
        <v>0</v>
      </c>
      <c r="G10" s="60"/>
      <c r="H10" s="61"/>
      <c r="I10" s="61"/>
      <c r="J10" s="61"/>
      <c r="K10" s="61"/>
    </row>
    <row r="11" spans="1:13" ht="15.75" thickBot="1" x14ac:dyDescent="0.3">
      <c r="A11" s="33"/>
      <c r="B11" s="206" t="s">
        <v>18</v>
      </c>
      <c r="C11" s="207"/>
      <c r="D11" s="208"/>
      <c r="E11" s="209"/>
      <c r="F11" s="210">
        <f>SUM(F6:F10)</f>
        <v>53586</v>
      </c>
      <c r="G11" s="60"/>
      <c r="H11" s="61"/>
      <c r="I11" s="61"/>
      <c r="J11" s="61"/>
      <c r="K11" s="61"/>
    </row>
    <row r="12" spans="1:13" ht="7.5" customHeight="1" thickBot="1" x14ac:dyDescent="0.3">
      <c r="A12" s="33"/>
      <c r="B12" s="41"/>
      <c r="C12" s="66"/>
      <c r="D12" s="42"/>
      <c r="E12" s="43"/>
      <c r="F12" s="42"/>
      <c r="G12" s="60"/>
      <c r="H12" s="61"/>
      <c r="I12" s="61"/>
      <c r="J12" s="61"/>
      <c r="K12" s="61"/>
    </row>
    <row r="13" spans="1:13" ht="15.75" customHeight="1" thickBot="1" x14ac:dyDescent="0.3">
      <c r="A13" s="33"/>
      <c r="B13" s="412" t="s">
        <v>17</v>
      </c>
      <c r="C13" s="413"/>
      <c r="D13" s="413"/>
      <c r="E13" s="413"/>
      <c r="F13" s="400"/>
      <c r="G13" s="60"/>
      <c r="H13" s="61"/>
      <c r="I13" s="348" t="s">
        <v>143</v>
      </c>
      <c r="J13" s="349"/>
      <c r="K13" s="349"/>
      <c r="L13" s="349"/>
      <c r="M13" s="350"/>
    </row>
    <row r="14" spans="1:13" x14ac:dyDescent="0.25">
      <c r="A14" s="34"/>
      <c r="B14" s="415" t="s">
        <v>97</v>
      </c>
      <c r="C14" s="416"/>
      <c r="D14" s="416"/>
      <c r="E14" s="417"/>
      <c r="F14" s="92">
        <v>0</v>
      </c>
      <c r="G14" s="60"/>
      <c r="H14" s="61"/>
      <c r="I14" s="351"/>
      <c r="J14" s="352"/>
      <c r="K14" s="352"/>
      <c r="L14" s="352"/>
      <c r="M14" s="353"/>
    </row>
    <row r="15" spans="1:13" x14ac:dyDescent="0.25">
      <c r="A15" s="34"/>
      <c r="B15" s="415" t="s">
        <v>59</v>
      </c>
      <c r="C15" s="416"/>
      <c r="D15" s="416"/>
      <c r="E15" s="417"/>
      <c r="F15" s="39">
        <v>0</v>
      </c>
      <c r="G15" s="60"/>
      <c r="H15" s="61"/>
      <c r="I15" s="351"/>
      <c r="J15" s="352"/>
      <c r="K15" s="352"/>
      <c r="L15" s="352"/>
      <c r="M15" s="353"/>
    </row>
    <row r="16" spans="1:13" ht="15.75" thickBot="1" x14ac:dyDescent="0.3">
      <c r="A16" s="34"/>
      <c r="B16" s="405" t="s">
        <v>4</v>
      </c>
      <c r="C16" s="406"/>
      <c r="D16" s="406"/>
      <c r="E16" s="407"/>
      <c r="F16" s="40">
        <v>0</v>
      </c>
      <c r="G16" s="60"/>
      <c r="H16" s="61"/>
      <c r="I16" s="351"/>
      <c r="J16" s="352"/>
      <c r="K16" s="352"/>
      <c r="L16" s="352"/>
      <c r="M16" s="353"/>
    </row>
    <row r="17" spans="1:13" ht="15.75" thickBot="1" x14ac:dyDescent="0.3">
      <c r="A17" s="34"/>
      <c r="B17" s="100" t="s">
        <v>19</v>
      </c>
      <c r="C17" s="101"/>
      <c r="D17" s="102"/>
      <c r="E17" s="103"/>
      <c r="F17" s="91">
        <f>SUM(F14:F16)</f>
        <v>0</v>
      </c>
      <c r="G17" s="60"/>
      <c r="H17" s="61"/>
      <c r="I17" s="354"/>
      <c r="J17" s="355"/>
      <c r="K17" s="355"/>
      <c r="L17" s="355"/>
      <c r="M17" s="356"/>
    </row>
    <row r="18" spans="1:13" ht="7.5" customHeight="1" thickBot="1" x14ac:dyDescent="0.3">
      <c r="A18" s="34"/>
      <c r="B18" s="36"/>
      <c r="C18" s="37"/>
      <c r="D18" s="42"/>
      <c r="E18" s="43"/>
      <c r="F18" s="42"/>
      <c r="G18" s="60"/>
      <c r="H18" s="61"/>
      <c r="I18" s="61"/>
      <c r="J18" s="61"/>
      <c r="K18" s="61"/>
    </row>
    <row r="19" spans="1:13" ht="15.75" thickBot="1" x14ac:dyDescent="0.3">
      <c r="A19" s="35"/>
      <c r="B19" s="47" t="s">
        <v>5</v>
      </c>
      <c r="C19" s="48"/>
      <c r="D19" s="49"/>
      <c r="E19" s="49"/>
      <c r="F19" s="91">
        <f>F11-F17</f>
        <v>53586</v>
      </c>
      <c r="G19" s="60"/>
      <c r="H19" s="61"/>
      <c r="I19" s="61"/>
      <c r="J19" s="61"/>
      <c r="K19" s="61"/>
    </row>
    <row r="20" spans="1:13" ht="7.5" customHeight="1" thickBot="1" x14ac:dyDescent="0.3">
      <c r="A20" s="9"/>
      <c r="B20" s="60"/>
      <c r="C20" s="70"/>
      <c r="D20" s="60"/>
      <c r="E20" s="60"/>
      <c r="F20" s="60"/>
      <c r="G20" s="60"/>
      <c r="H20" s="61"/>
      <c r="I20" s="61"/>
      <c r="J20" s="61"/>
      <c r="K20" s="61"/>
    </row>
    <row r="21" spans="1:13" ht="15.75" customHeight="1" x14ac:dyDescent="0.25">
      <c r="A21" s="9"/>
      <c r="B21" s="271" t="s">
        <v>177</v>
      </c>
      <c r="C21" s="272"/>
      <c r="D21" s="272"/>
      <c r="E21" s="272"/>
      <c r="F21" s="308">
        <f>IF((F19/(1-0.01069))&lt;=42722,(F19/(1-0.01069)),42722)</f>
        <v>42722</v>
      </c>
      <c r="G21" s="60"/>
      <c r="H21" s="61"/>
      <c r="I21" s="348" t="s">
        <v>144</v>
      </c>
      <c r="J21" s="349"/>
      <c r="K21" s="349"/>
      <c r="L21" s="349"/>
      <c r="M21" s="350"/>
    </row>
    <row r="22" spans="1:13" ht="15.75" customHeight="1" x14ac:dyDescent="0.25">
      <c r="A22" s="9"/>
      <c r="B22" s="279" t="s">
        <v>180</v>
      </c>
      <c r="C22" s="284"/>
      <c r="D22" s="275"/>
      <c r="E22" s="303"/>
      <c r="F22" s="305">
        <f>F21/2</f>
        <v>21361</v>
      </c>
      <c r="G22" s="60"/>
      <c r="H22" s="268"/>
      <c r="I22" s="351"/>
      <c r="J22" s="352"/>
      <c r="K22" s="352"/>
      <c r="L22" s="352"/>
      <c r="M22" s="353"/>
    </row>
    <row r="23" spans="1:13" x14ac:dyDescent="0.25">
      <c r="A23" s="9"/>
      <c r="B23" s="271" t="s">
        <v>181</v>
      </c>
      <c r="C23" s="272"/>
      <c r="D23" s="272"/>
      <c r="E23" s="304"/>
      <c r="F23" s="199">
        <f>F21/2</f>
        <v>21361</v>
      </c>
      <c r="G23" s="60"/>
      <c r="H23" s="61"/>
      <c r="I23" s="351"/>
      <c r="J23" s="352"/>
      <c r="K23" s="352"/>
      <c r="L23" s="352"/>
      <c r="M23" s="353"/>
    </row>
    <row r="24" spans="1:13" x14ac:dyDescent="0.25">
      <c r="A24" s="9"/>
      <c r="B24" s="285" t="s">
        <v>178</v>
      </c>
      <c r="C24" s="286"/>
      <c r="D24" s="286"/>
      <c r="E24" s="297"/>
      <c r="F24" s="277"/>
      <c r="G24" s="60"/>
      <c r="H24" s="268"/>
      <c r="I24" s="351"/>
      <c r="J24" s="352"/>
      <c r="K24" s="352"/>
      <c r="L24" s="352"/>
      <c r="M24" s="353"/>
    </row>
    <row r="25" spans="1:13" x14ac:dyDescent="0.25">
      <c r="A25" s="9"/>
      <c r="B25" s="288" t="s">
        <v>176</v>
      </c>
      <c r="C25" s="289"/>
      <c r="D25" s="290"/>
      <c r="E25" s="293"/>
      <c r="F25" s="306"/>
      <c r="G25" s="60"/>
      <c r="H25" s="61"/>
      <c r="I25" s="351"/>
      <c r="J25" s="352"/>
      <c r="K25" s="352"/>
      <c r="L25" s="352"/>
      <c r="M25" s="353"/>
    </row>
    <row r="26" spans="1:13" ht="7.5" customHeight="1" thickBot="1" x14ac:dyDescent="0.3">
      <c r="A26" s="9"/>
      <c r="B26" s="60"/>
      <c r="C26" s="60"/>
      <c r="D26" s="60"/>
      <c r="E26" s="60"/>
      <c r="F26" s="60"/>
      <c r="G26" s="60"/>
      <c r="H26" s="61"/>
      <c r="I26" s="351"/>
      <c r="J26" s="352"/>
      <c r="K26" s="352"/>
      <c r="L26" s="352"/>
      <c r="M26" s="353"/>
    </row>
    <row r="27" spans="1:13" ht="15.75" thickBot="1" x14ac:dyDescent="0.3">
      <c r="A27" s="9"/>
      <c r="B27" s="47" t="s">
        <v>9</v>
      </c>
      <c r="C27" s="50"/>
      <c r="D27" s="50"/>
      <c r="E27" s="74"/>
      <c r="F27" s="72">
        <f>IF((F19/(1-0.01069))&gt;42722,((F19-42265)/(1-0.04276)),0)</f>
        <v>11826.710124942543</v>
      </c>
      <c r="G27" s="60"/>
      <c r="H27" s="61"/>
      <c r="I27" s="354"/>
      <c r="J27" s="355"/>
      <c r="K27" s="355"/>
      <c r="L27" s="355"/>
      <c r="M27" s="356"/>
    </row>
    <row r="28" spans="1:13" x14ac:dyDescent="0.25">
      <c r="A28" s="9"/>
      <c r="B28" s="292" t="s">
        <v>179</v>
      </c>
      <c r="C28" s="293"/>
      <c r="D28" s="293"/>
      <c r="E28" s="291"/>
      <c r="F28" s="301"/>
      <c r="G28" s="60"/>
      <c r="H28" s="268"/>
      <c r="I28" s="267"/>
      <c r="J28" s="267"/>
      <c r="K28" s="267"/>
      <c r="L28" s="267"/>
      <c r="M28" s="267"/>
    </row>
    <row r="29" spans="1:13" x14ac:dyDescent="0.25">
      <c r="A29" s="9"/>
      <c r="B29" s="292" t="s">
        <v>150</v>
      </c>
      <c r="C29" s="294"/>
      <c r="D29" s="295"/>
      <c r="E29" s="296"/>
      <c r="F29" s="56"/>
      <c r="G29" s="60"/>
      <c r="H29" s="61"/>
      <c r="I29" s="61"/>
      <c r="J29" s="61"/>
      <c r="K29" s="61"/>
    </row>
    <row r="30" spans="1:13" ht="7.5" customHeight="1" thickBot="1" x14ac:dyDescent="0.3">
      <c r="A30" s="9"/>
      <c r="B30" s="37"/>
      <c r="C30" s="36"/>
      <c r="D30" s="36"/>
      <c r="E30" s="36"/>
      <c r="F30" s="38"/>
      <c r="G30" s="60"/>
      <c r="H30" s="61"/>
      <c r="I30" s="61"/>
      <c r="J30" s="61"/>
      <c r="K30" s="61"/>
    </row>
    <row r="31" spans="1:13" ht="16.5" thickBot="1" x14ac:dyDescent="0.3">
      <c r="A31" s="17"/>
      <c r="B31" s="314" t="s">
        <v>186</v>
      </c>
      <c r="C31" s="315"/>
      <c r="D31" s="309"/>
      <c r="E31" s="309"/>
      <c r="F31" s="310"/>
      <c r="G31" s="18"/>
    </row>
    <row r="32" spans="1:13" ht="16.5" thickBot="1" x14ac:dyDescent="0.3">
      <c r="A32" s="17"/>
      <c r="B32" s="316" t="s">
        <v>65</v>
      </c>
      <c r="C32" s="317"/>
      <c r="D32" s="312"/>
      <c r="E32" s="312"/>
      <c r="F32" s="313"/>
      <c r="G32" s="10"/>
    </row>
    <row r="33" spans="1:7" ht="7.5" customHeight="1" thickBot="1" x14ac:dyDescent="0.3">
      <c r="A33" s="22"/>
      <c r="B33" s="130"/>
      <c r="C33" s="130"/>
      <c r="D33" s="131"/>
      <c r="E33" s="130"/>
      <c r="F33" s="132"/>
      <c r="G33" s="130"/>
    </row>
  </sheetData>
  <mergeCells count="13">
    <mergeCell ref="I21:M27"/>
    <mergeCell ref="I13:M17"/>
    <mergeCell ref="B2:F3"/>
    <mergeCell ref="B5:F5"/>
    <mergeCell ref="B13:F13"/>
    <mergeCell ref="B6:E6"/>
    <mergeCell ref="B7:C7"/>
    <mergeCell ref="B8:E8"/>
    <mergeCell ref="B9:E9"/>
    <mergeCell ref="B10:E10"/>
    <mergeCell ref="B14:E14"/>
    <mergeCell ref="B15:E15"/>
    <mergeCell ref="B16:E16"/>
  </mergeCells>
  <hyperlinks>
    <hyperlink ref="B14" r:id="rId1" display=" See Award Letter in SAIL"/>
    <hyperlink ref="B15" r:id="rId2" display="529 Plans, personal savings"/>
    <hyperlink ref="B29" location="'PLUS Instructions'!A1" display="Instructions for applying for a Graduate PLUS Loan."/>
    <hyperlink ref="B25" r:id="rId3" location="tab-3"/>
    <hyperlink ref="B24" r:id="rId4" display="Login to SAIL"/>
    <hyperlink ref="B28" r:id="rId5" display="Login to studentloans.gov"/>
    <hyperlink ref="B32" location="'Loan Review Instructions'!A1" display=" - Student Loan Review "/>
  </hyperlinks>
  <pageMargins left="0.7" right="0.7" top="0.75" bottom="0.75" header="0.3" footer="0.3"/>
  <pageSetup orientation="portrait" verticalDpi="0"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28"/>
  <sheetViews>
    <sheetView showGridLines="0" zoomScale="120" zoomScaleNormal="120" workbookViewId="0"/>
  </sheetViews>
  <sheetFormatPr defaultRowHeight="15" x14ac:dyDescent="0.25"/>
  <cols>
    <col min="1" max="1" width="1.42578125" customWidth="1"/>
    <col min="2" max="2" width="4.85546875" customWidth="1"/>
    <col min="3" max="3" width="9.42578125" customWidth="1"/>
    <col min="4" max="4" width="25" customWidth="1"/>
    <col min="6" max="6" width="11.42578125" bestFit="1" customWidth="1"/>
    <col min="8" max="8" width="51" customWidth="1"/>
    <col min="9" max="9" width="1.42578125" customWidth="1"/>
  </cols>
  <sheetData>
    <row r="1" spans="1:15" ht="7.5" customHeight="1" thickBot="1" x14ac:dyDescent="0.3">
      <c r="A1" s="127"/>
      <c r="B1" s="128"/>
      <c r="C1" s="128"/>
      <c r="D1" s="128"/>
      <c r="E1" s="128"/>
      <c r="F1" s="128"/>
      <c r="G1" s="128"/>
      <c r="H1" s="128"/>
      <c r="I1" s="9"/>
    </row>
    <row r="2" spans="1:15" x14ac:dyDescent="0.25">
      <c r="A2" s="17"/>
      <c r="B2" s="357" t="s">
        <v>165</v>
      </c>
      <c r="C2" s="358"/>
      <c r="D2" s="358"/>
      <c r="E2" s="358"/>
      <c r="F2" s="358"/>
      <c r="G2" s="358"/>
      <c r="H2" s="359"/>
      <c r="I2" s="9"/>
    </row>
    <row r="3" spans="1:15" ht="15.75" thickBot="1" x14ac:dyDescent="0.3">
      <c r="A3" s="17"/>
      <c r="B3" s="360"/>
      <c r="C3" s="361"/>
      <c r="D3" s="361"/>
      <c r="E3" s="361"/>
      <c r="F3" s="361"/>
      <c r="G3" s="361"/>
      <c r="H3" s="362"/>
      <c r="I3" s="9"/>
    </row>
    <row r="4" spans="1:15" ht="7.5" customHeight="1" thickBot="1" x14ac:dyDescent="0.3">
      <c r="A4" s="17"/>
      <c r="B4" s="10"/>
      <c r="C4" s="10"/>
      <c r="D4" s="10"/>
      <c r="E4" s="10"/>
      <c r="F4" s="10"/>
      <c r="G4" s="10"/>
      <c r="H4" s="10"/>
      <c r="I4" s="9"/>
    </row>
    <row r="5" spans="1:15" ht="15.75" thickBot="1" x14ac:dyDescent="0.3">
      <c r="A5" s="17"/>
      <c r="B5" s="133"/>
      <c r="C5" s="134"/>
      <c r="D5" s="134"/>
      <c r="E5" s="134"/>
      <c r="F5" s="134"/>
      <c r="G5" s="134"/>
      <c r="H5" s="135"/>
      <c r="I5" s="9"/>
    </row>
    <row r="6" spans="1:15" ht="18.75" customHeight="1" x14ac:dyDescent="0.3">
      <c r="A6" s="17"/>
      <c r="B6" s="147">
        <v>1</v>
      </c>
      <c r="C6" s="148" t="s">
        <v>160</v>
      </c>
      <c r="D6" s="148"/>
      <c r="E6" s="148"/>
      <c r="F6" s="148"/>
      <c r="G6" s="148"/>
      <c r="H6" s="149"/>
      <c r="I6" s="9"/>
      <c r="K6" s="348" t="s">
        <v>143</v>
      </c>
      <c r="L6" s="349"/>
      <c r="M6" s="349"/>
      <c r="N6" s="349"/>
      <c r="O6" s="350"/>
    </row>
    <row r="7" spans="1:15" ht="18.75" x14ac:dyDescent="0.3">
      <c r="A7" s="17"/>
      <c r="B7" s="147"/>
      <c r="C7" s="148"/>
      <c r="D7" s="148"/>
      <c r="E7" s="148"/>
      <c r="F7" s="148"/>
      <c r="G7" s="148"/>
      <c r="H7" s="149"/>
      <c r="I7" s="9"/>
      <c r="K7" s="351"/>
      <c r="L7" s="352"/>
      <c r="M7" s="352"/>
      <c r="N7" s="352"/>
      <c r="O7" s="353"/>
    </row>
    <row r="8" spans="1:15" ht="18.75" x14ac:dyDescent="0.3">
      <c r="A8" s="17"/>
      <c r="B8" s="147">
        <v>2</v>
      </c>
      <c r="C8" s="148" t="s">
        <v>159</v>
      </c>
      <c r="D8" s="195"/>
      <c r="E8" s="148"/>
      <c r="F8" s="148"/>
      <c r="G8" s="148"/>
      <c r="H8" s="149"/>
      <c r="I8" s="9"/>
      <c r="K8" s="351"/>
      <c r="L8" s="352"/>
      <c r="M8" s="352"/>
      <c r="N8" s="352"/>
      <c r="O8" s="353"/>
    </row>
    <row r="9" spans="1:15" ht="18.75" x14ac:dyDescent="0.3">
      <c r="A9" s="17"/>
      <c r="B9" s="147"/>
      <c r="C9" s="148"/>
      <c r="D9" s="148"/>
      <c r="E9" s="148"/>
      <c r="F9" s="148"/>
      <c r="G9" s="148"/>
      <c r="H9" s="149"/>
      <c r="I9" s="9"/>
      <c r="K9" s="351"/>
      <c r="L9" s="352"/>
      <c r="M9" s="352"/>
      <c r="N9" s="352"/>
      <c r="O9" s="353"/>
    </row>
    <row r="10" spans="1:15" ht="19.5" thickBot="1" x14ac:dyDescent="0.35">
      <c r="A10" s="17"/>
      <c r="B10" s="147">
        <v>3</v>
      </c>
      <c r="C10" s="148" t="s">
        <v>89</v>
      </c>
      <c r="D10" s="195" t="s">
        <v>90</v>
      </c>
      <c r="E10" s="148" t="s">
        <v>93</v>
      </c>
      <c r="F10" s="148"/>
      <c r="G10" s="148"/>
      <c r="H10" s="149"/>
      <c r="I10" s="9"/>
      <c r="K10" s="354"/>
      <c r="L10" s="355"/>
      <c r="M10" s="355"/>
      <c r="N10" s="355"/>
      <c r="O10" s="356"/>
    </row>
    <row r="11" spans="1:15" ht="18.75" x14ac:dyDescent="0.3">
      <c r="A11" s="17"/>
      <c r="B11" s="147"/>
      <c r="C11" s="148"/>
      <c r="D11" s="148"/>
      <c r="E11" s="148"/>
      <c r="F11" s="193"/>
      <c r="G11" s="52"/>
      <c r="H11" s="149"/>
      <c r="I11" s="9"/>
    </row>
    <row r="12" spans="1:15" ht="18.75" x14ac:dyDescent="0.3">
      <c r="A12" s="17"/>
      <c r="B12" s="147">
        <v>4</v>
      </c>
      <c r="C12" s="148" t="s">
        <v>158</v>
      </c>
      <c r="D12" s="194"/>
      <c r="E12" s="148"/>
      <c r="F12" s="148"/>
      <c r="G12" s="148"/>
      <c r="H12" s="149"/>
      <c r="I12" s="9"/>
    </row>
    <row r="13" spans="1:15" ht="18.75" x14ac:dyDescent="0.3">
      <c r="A13" s="17"/>
      <c r="B13" s="57"/>
      <c r="C13" s="148"/>
      <c r="D13" s="148"/>
      <c r="E13" s="148"/>
      <c r="F13" s="148"/>
      <c r="G13" s="148"/>
      <c r="H13" s="149"/>
      <c r="I13" s="9"/>
    </row>
    <row r="14" spans="1:15" ht="18.75" x14ac:dyDescent="0.3">
      <c r="A14" s="17"/>
      <c r="B14" s="147">
        <v>5</v>
      </c>
      <c r="C14" s="148" t="s">
        <v>161</v>
      </c>
      <c r="D14" s="148"/>
      <c r="E14" s="148"/>
      <c r="F14" s="148"/>
      <c r="G14" s="195"/>
      <c r="H14" s="149"/>
      <c r="I14" s="9"/>
    </row>
    <row r="15" spans="1:15" ht="18.75" x14ac:dyDescent="0.3">
      <c r="A15" s="17"/>
      <c r="B15" s="147"/>
      <c r="C15" s="148"/>
      <c r="D15" s="148"/>
      <c r="E15" s="148"/>
      <c r="F15" s="148"/>
      <c r="G15" s="195"/>
      <c r="H15" s="149"/>
      <c r="I15" s="9"/>
    </row>
    <row r="16" spans="1:15" ht="18.75" x14ac:dyDescent="0.3">
      <c r="A16" s="17"/>
      <c r="B16" s="147">
        <v>6</v>
      </c>
      <c r="C16" s="148" t="s">
        <v>163</v>
      </c>
      <c r="D16" s="148"/>
      <c r="E16" s="148"/>
      <c r="F16" s="148"/>
      <c r="G16" s="195"/>
      <c r="H16" s="149"/>
      <c r="I16" s="9"/>
    </row>
    <row r="17" spans="1:9" ht="18.75" x14ac:dyDescent="0.3">
      <c r="A17" s="17"/>
      <c r="B17" s="147"/>
      <c r="C17" s="148"/>
      <c r="D17" s="148"/>
      <c r="E17" s="148"/>
      <c r="F17" s="148"/>
      <c r="G17" s="195"/>
      <c r="H17" s="149"/>
      <c r="I17" s="9"/>
    </row>
    <row r="18" spans="1:9" ht="18.75" x14ac:dyDescent="0.3">
      <c r="A18" s="17"/>
      <c r="B18" s="147">
        <v>7</v>
      </c>
      <c r="C18" s="148" t="s">
        <v>91</v>
      </c>
      <c r="D18" s="148"/>
      <c r="E18" s="148"/>
      <c r="F18" s="148"/>
      <c r="G18" s="195"/>
      <c r="H18" s="149"/>
      <c r="I18" s="9"/>
    </row>
    <row r="19" spans="1:9" ht="18.75" x14ac:dyDescent="0.3">
      <c r="A19" s="17"/>
      <c r="B19" s="147"/>
      <c r="C19" s="148"/>
      <c r="D19" s="148"/>
      <c r="E19" s="148"/>
      <c r="F19" s="148"/>
      <c r="G19" s="195"/>
      <c r="H19" s="149"/>
      <c r="I19" s="9"/>
    </row>
    <row r="20" spans="1:9" ht="18.75" x14ac:dyDescent="0.3">
      <c r="A20" s="17"/>
      <c r="B20" s="147">
        <v>8</v>
      </c>
      <c r="C20" s="148" t="s">
        <v>162</v>
      </c>
      <c r="D20" s="148"/>
      <c r="E20" s="148"/>
      <c r="F20" s="148"/>
      <c r="G20" s="195"/>
      <c r="H20" s="149"/>
      <c r="I20" s="9"/>
    </row>
    <row r="21" spans="1:9" ht="18.75" x14ac:dyDescent="0.3">
      <c r="A21" s="17"/>
      <c r="B21" s="147"/>
      <c r="C21" s="148"/>
      <c r="D21" s="148"/>
      <c r="E21" s="148"/>
      <c r="F21" s="148"/>
      <c r="G21" s="195"/>
      <c r="H21" s="149"/>
      <c r="I21" s="9"/>
    </row>
    <row r="22" spans="1:9" ht="18.75" x14ac:dyDescent="0.3">
      <c r="A22" s="17"/>
      <c r="B22" s="147">
        <v>9</v>
      </c>
      <c r="C22" s="148" t="s">
        <v>164</v>
      </c>
      <c r="D22" s="148"/>
      <c r="E22" s="148"/>
      <c r="F22" s="148"/>
      <c r="G22" s="195"/>
      <c r="H22" s="149"/>
      <c r="I22" s="9"/>
    </row>
    <row r="23" spans="1:9" ht="18.75" x14ac:dyDescent="0.3">
      <c r="A23" s="17"/>
      <c r="B23" s="147"/>
      <c r="C23" s="148"/>
      <c r="D23" s="148"/>
      <c r="E23" s="148"/>
      <c r="F23" s="148"/>
      <c r="G23" s="195"/>
      <c r="H23" s="149"/>
      <c r="I23" s="9"/>
    </row>
    <row r="24" spans="1:9" ht="18.75" x14ac:dyDescent="0.3">
      <c r="A24" s="17"/>
      <c r="B24" s="147">
        <v>10</v>
      </c>
      <c r="C24" s="148" t="s">
        <v>92</v>
      </c>
      <c r="D24" s="148"/>
      <c r="E24" s="148"/>
      <c r="F24" s="148"/>
      <c r="G24" s="195"/>
      <c r="H24" s="149"/>
      <c r="I24" s="9"/>
    </row>
    <row r="25" spans="1:9" ht="18.75" x14ac:dyDescent="0.3">
      <c r="A25" s="17"/>
      <c r="B25" s="147"/>
      <c r="C25" s="148"/>
      <c r="D25" s="148"/>
      <c r="E25" s="148"/>
      <c r="F25" s="148"/>
      <c r="G25" s="195"/>
      <c r="H25" s="149"/>
      <c r="I25" s="9"/>
    </row>
    <row r="26" spans="1:9" ht="18.75" x14ac:dyDescent="0.3">
      <c r="A26" s="17"/>
      <c r="B26" s="147">
        <v>11</v>
      </c>
      <c r="C26" s="148" t="s">
        <v>169</v>
      </c>
      <c r="D26" s="148"/>
      <c r="E26" s="148"/>
      <c r="F26" s="148"/>
      <c r="G26" s="195"/>
      <c r="H26" s="149"/>
      <c r="I26" s="9"/>
    </row>
    <row r="27" spans="1:9" ht="19.5" thickBot="1" x14ac:dyDescent="0.35">
      <c r="A27" s="17"/>
      <c r="B27" s="58"/>
      <c r="C27" s="152"/>
      <c r="D27" s="152"/>
      <c r="E27" s="152"/>
      <c r="F27" s="152"/>
      <c r="G27" s="152"/>
      <c r="H27" s="153"/>
      <c r="I27" s="9"/>
    </row>
    <row r="28" spans="1:9" ht="7.5" customHeight="1" x14ac:dyDescent="0.3">
      <c r="A28" s="17"/>
      <c r="B28" s="154"/>
      <c r="C28" s="154"/>
      <c r="D28" s="154"/>
      <c r="E28" s="154"/>
      <c r="F28" s="154"/>
      <c r="G28" s="154"/>
      <c r="H28" s="154"/>
      <c r="I28" s="9"/>
    </row>
  </sheetData>
  <mergeCells count="2">
    <mergeCell ref="B2:H3"/>
    <mergeCell ref="K6:O10"/>
  </mergeCells>
  <hyperlinks>
    <hyperlink ref="D10"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38"/>
  <sheetViews>
    <sheetView showGridLines="0" zoomScale="120" zoomScaleNormal="120" workbookViewId="0"/>
  </sheetViews>
  <sheetFormatPr defaultRowHeight="15" x14ac:dyDescent="0.25"/>
  <cols>
    <col min="1" max="1" width="1.42578125" customWidth="1"/>
    <col min="6" max="6" width="10.5703125" customWidth="1"/>
    <col min="12" max="12" width="12.5703125" customWidth="1"/>
    <col min="13" max="13" width="7" customWidth="1"/>
    <col min="15" max="15" width="0.7109375" customWidth="1"/>
    <col min="16" max="16" width="3.28515625" customWidth="1"/>
    <col min="17" max="17" width="0.140625" customWidth="1"/>
    <col min="18" max="18" width="1.42578125" customWidth="1"/>
  </cols>
  <sheetData>
    <row r="1" spans="1:18" ht="7.5" customHeight="1" thickBot="1" x14ac:dyDescent="0.3">
      <c r="A1" s="9"/>
      <c r="B1" s="9"/>
      <c r="C1" s="9"/>
      <c r="D1" s="9"/>
      <c r="E1" s="9"/>
      <c r="F1" s="9"/>
      <c r="G1" s="9"/>
      <c r="H1" s="9"/>
      <c r="I1" s="9"/>
      <c r="J1" s="9"/>
      <c r="K1" s="9"/>
      <c r="L1" s="9"/>
      <c r="M1" s="9"/>
      <c r="N1" s="9"/>
      <c r="O1" s="9"/>
      <c r="P1" s="9"/>
      <c r="Q1" s="9"/>
      <c r="R1" s="9"/>
    </row>
    <row r="2" spans="1:18" x14ac:dyDescent="0.25">
      <c r="A2" s="9"/>
      <c r="B2" s="385" t="s">
        <v>109</v>
      </c>
      <c r="C2" s="386"/>
      <c r="D2" s="386"/>
      <c r="E2" s="386"/>
      <c r="F2" s="386"/>
      <c r="G2" s="386"/>
      <c r="H2" s="386"/>
      <c r="I2" s="386"/>
      <c r="J2" s="386"/>
      <c r="K2" s="386"/>
      <c r="L2" s="386"/>
      <c r="M2" s="386"/>
      <c r="N2" s="386"/>
      <c r="O2" s="386"/>
      <c r="P2" s="386"/>
      <c r="Q2" s="387"/>
      <c r="R2" s="9"/>
    </row>
    <row r="3" spans="1:18" ht="15.75" customHeight="1" x14ac:dyDescent="0.25">
      <c r="A3" s="9"/>
      <c r="B3" s="424"/>
      <c r="C3" s="425"/>
      <c r="D3" s="425"/>
      <c r="E3" s="425"/>
      <c r="F3" s="425"/>
      <c r="G3" s="425"/>
      <c r="H3" s="425"/>
      <c r="I3" s="425"/>
      <c r="J3" s="425"/>
      <c r="K3" s="425"/>
      <c r="L3" s="425"/>
      <c r="M3" s="425"/>
      <c r="N3" s="425"/>
      <c r="O3" s="425"/>
      <c r="P3" s="425"/>
      <c r="Q3" s="426"/>
      <c r="R3" s="9"/>
    </row>
    <row r="4" spans="1:18" ht="22.5" customHeight="1" thickBot="1" x14ac:dyDescent="0.3">
      <c r="A4" s="9"/>
      <c r="B4" s="388"/>
      <c r="C4" s="389"/>
      <c r="D4" s="389"/>
      <c r="E4" s="389"/>
      <c r="F4" s="389"/>
      <c r="G4" s="389"/>
      <c r="H4" s="389"/>
      <c r="I4" s="389"/>
      <c r="J4" s="389"/>
      <c r="K4" s="389"/>
      <c r="L4" s="389"/>
      <c r="M4" s="389"/>
      <c r="N4" s="389"/>
      <c r="O4" s="389"/>
      <c r="P4" s="389"/>
      <c r="Q4" s="390"/>
      <c r="R4" s="9"/>
    </row>
    <row r="5" spans="1:18" ht="7.5" customHeight="1" thickBot="1" x14ac:dyDescent="0.3">
      <c r="A5" s="9"/>
      <c r="B5" s="75"/>
      <c r="C5" s="76"/>
      <c r="D5" s="76"/>
      <c r="E5" s="76"/>
      <c r="F5" s="76"/>
      <c r="G5" s="76"/>
      <c r="H5" s="76"/>
      <c r="I5" s="76"/>
      <c r="J5" s="76"/>
      <c r="K5" s="76"/>
      <c r="L5" s="76"/>
      <c r="M5" s="76"/>
      <c r="N5" s="76"/>
      <c r="O5" s="76"/>
      <c r="P5" s="76"/>
      <c r="Q5" s="77"/>
      <c r="R5" s="9"/>
    </row>
    <row r="6" spans="1:18" ht="15.75" x14ac:dyDescent="0.25">
      <c r="A6" s="9"/>
      <c r="B6" s="78"/>
      <c r="C6" s="28"/>
      <c r="D6" s="79"/>
      <c r="E6" s="79"/>
      <c r="F6" s="79"/>
      <c r="G6" s="79"/>
      <c r="H6" s="79"/>
      <c r="I6" s="79"/>
      <c r="J6" s="79"/>
      <c r="K6" s="79"/>
      <c r="L6" s="79"/>
      <c r="M6" s="79"/>
      <c r="N6" s="79"/>
      <c r="O6" s="79"/>
      <c r="P6" s="79"/>
      <c r="Q6" s="80"/>
      <c r="R6" s="9"/>
    </row>
    <row r="7" spans="1:18" ht="15.75" x14ac:dyDescent="0.25">
      <c r="A7" s="9"/>
      <c r="B7" s="57"/>
      <c r="C7" s="29" t="s">
        <v>168</v>
      </c>
      <c r="D7" s="81"/>
      <c r="E7" s="81"/>
      <c r="F7" s="81"/>
      <c r="G7" s="81"/>
      <c r="H7" s="81"/>
      <c r="I7" s="81"/>
      <c r="J7" s="81"/>
      <c r="K7" s="81"/>
      <c r="L7" s="81"/>
      <c r="M7" s="81"/>
      <c r="N7" s="81"/>
      <c r="O7" s="81"/>
      <c r="P7" s="81"/>
      <c r="Q7" s="82"/>
      <c r="R7" s="9"/>
    </row>
    <row r="8" spans="1:18" ht="15.75" x14ac:dyDescent="0.25">
      <c r="A8" s="9"/>
      <c r="B8" s="57"/>
      <c r="C8" s="29"/>
      <c r="D8" s="81"/>
      <c r="E8" s="81"/>
      <c r="F8" s="81"/>
      <c r="G8" s="81"/>
      <c r="H8" s="81"/>
      <c r="I8" s="81"/>
      <c r="J8" s="81"/>
      <c r="K8" s="81"/>
      <c r="L8" s="81"/>
      <c r="M8" s="81"/>
      <c r="N8" s="81"/>
      <c r="O8" s="81"/>
      <c r="P8" s="81"/>
      <c r="Q8" s="82"/>
      <c r="R8" s="9"/>
    </row>
    <row r="9" spans="1:18" ht="15.75" x14ac:dyDescent="0.25">
      <c r="A9" s="9"/>
      <c r="B9" s="57"/>
      <c r="C9" s="29" t="s">
        <v>25</v>
      </c>
      <c r="D9" s="81"/>
      <c r="E9" s="81"/>
      <c r="F9" s="81"/>
      <c r="G9" s="81"/>
      <c r="H9" s="81"/>
      <c r="I9" s="81"/>
      <c r="J9" s="81"/>
      <c r="K9" s="81"/>
      <c r="L9" s="81"/>
      <c r="M9" s="81"/>
      <c r="N9" s="81"/>
      <c r="O9" s="81"/>
      <c r="P9" s="81"/>
      <c r="Q9" s="82"/>
      <c r="R9" s="9"/>
    </row>
    <row r="10" spans="1:18" ht="15.75" x14ac:dyDescent="0.25">
      <c r="A10" s="9"/>
      <c r="B10" s="57"/>
      <c r="C10" s="29"/>
      <c r="D10" s="81"/>
      <c r="E10" s="81"/>
      <c r="F10" s="81"/>
      <c r="G10" s="81"/>
      <c r="H10" s="81"/>
      <c r="I10" s="81"/>
      <c r="J10" s="81"/>
      <c r="K10" s="81"/>
      <c r="L10" s="81"/>
      <c r="M10" s="81"/>
      <c r="N10" s="81"/>
      <c r="O10" s="81"/>
      <c r="P10" s="81"/>
      <c r="Q10" s="82"/>
      <c r="R10" s="9"/>
    </row>
    <row r="11" spans="1:18" ht="15.75" customHeight="1" thickBot="1" x14ac:dyDescent="0.3">
      <c r="A11" s="9"/>
      <c r="B11" s="57"/>
      <c r="C11" s="29" t="s">
        <v>20</v>
      </c>
      <c r="D11" s="81"/>
      <c r="E11" s="81"/>
      <c r="F11" s="81"/>
      <c r="G11" s="81"/>
      <c r="H11" s="81"/>
      <c r="I11" s="81"/>
      <c r="J11" s="81"/>
      <c r="P11" s="81"/>
      <c r="Q11" s="82"/>
      <c r="R11" s="9"/>
    </row>
    <row r="12" spans="1:18" ht="15" customHeight="1" x14ac:dyDescent="0.25">
      <c r="A12" s="9"/>
      <c r="B12" s="57"/>
      <c r="C12" s="427" t="s">
        <v>52</v>
      </c>
      <c r="D12" s="427"/>
      <c r="E12" s="427"/>
      <c r="F12" s="427"/>
      <c r="G12" s="52"/>
      <c r="H12" s="52"/>
      <c r="I12" s="52"/>
      <c r="J12" s="81"/>
      <c r="K12" s="348" t="s">
        <v>143</v>
      </c>
      <c r="L12" s="349"/>
      <c r="M12" s="349"/>
      <c r="N12" s="349"/>
      <c r="O12" s="350"/>
      <c r="P12" s="81"/>
      <c r="Q12" s="82"/>
      <c r="R12" s="9"/>
    </row>
    <row r="13" spans="1:18" x14ac:dyDescent="0.25">
      <c r="A13" s="9"/>
      <c r="B13" s="57"/>
      <c r="C13" s="83" t="s">
        <v>26</v>
      </c>
      <c r="D13" s="52"/>
      <c r="E13" s="52"/>
      <c r="F13" s="52"/>
      <c r="G13" s="52"/>
      <c r="H13" s="52"/>
      <c r="I13" s="52"/>
      <c r="J13" s="81"/>
      <c r="K13" s="351"/>
      <c r="L13" s="352"/>
      <c r="M13" s="352"/>
      <c r="N13" s="352"/>
      <c r="O13" s="353"/>
      <c r="P13" s="81"/>
      <c r="Q13" s="82"/>
      <c r="R13" s="9"/>
    </row>
    <row r="14" spans="1:18" x14ac:dyDescent="0.25">
      <c r="A14" s="9"/>
      <c r="B14" s="57"/>
      <c r="C14" s="83" t="s">
        <v>27</v>
      </c>
      <c r="D14" s="52"/>
      <c r="E14" s="52"/>
      <c r="F14" s="52"/>
      <c r="G14" s="52"/>
      <c r="H14" s="52"/>
      <c r="I14" s="52"/>
      <c r="J14" s="81"/>
      <c r="K14" s="351"/>
      <c r="L14" s="352"/>
      <c r="M14" s="352"/>
      <c r="N14" s="352"/>
      <c r="O14" s="353"/>
      <c r="P14" s="81"/>
      <c r="Q14" s="82"/>
      <c r="R14" s="9"/>
    </row>
    <row r="15" spans="1:18" x14ac:dyDescent="0.25">
      <c r="A15" s="9"/>
      <c r="B15" s="57"/>
      <c r="C15" s="83" t="s">
        <v>28</v>
      </c>
      <c r="D15" s="52"/>
      <c r="E15" s="52"/>
      <c r="F15" s="52"/>
      <c r="G15" s="52"/>
      <c r="H15" s="52"/>
      <c r="I15" s="52"/>
      <c r="J15" s="81"/>
      <c r="K15" s="351"/>
      <c r="L15" s="352"/>
      <c r="M15" s="352"/>
      <c r="N15" s="352"/>
      <c r="O15" s="353"/>
      <c r="P15" s="81"/>
      <c r="Q15" s="82"/>
      <c r="R15" s="9"/>
    </row>
    <row r="16" spans="1:18" ht="15.75" thickBot="1" x14ac:dyDescent="0.3">
      <c r="A16" s="9"/>
      <c r="B16" s="57"/>
      <c r="C16" s="83" t="s">
        <v>29</v>
      </c>
      <c r="D16" s="52"/>
      <c r="E16" s="52"/>
      <c r="F16" s="52"/>
      <c r="G16" s="52"/>
      <c r="H16" s="52"/>
      <c r="I16" s="52"/>
      <c r="J16" s="81"/>
      <c r="K16" s="354"/>
      <c r="L16" s="355"/>
      <c r="M16" s="355"/>
      <c r="N16" s="355"/>
      <c r="O16" s="356"/>
      <c r="P16" s="81"/>
      <c r="Q16" s="82"/>
      <c r="R16" s="9"/>
    </row>
    <row r="17" spans="1:18" ht="15.75" x14ac:dyDescent="0.25">
      <c r="A17" s="9"/>
      <c r="B17" s="57"/>
      <c r="C17" s="30"/>
      <c r="D17" s="81"/>
      <c r="E17" s="81"/>
      <c r="F17" s="81"/>
      <c r="G17" s="81"/>
      <c r="H17" s="81"/>
      <c r="I17" s="81"/>
      <c r="J17" s="81"/>
      <c r="K17" s="81"/>
      <c r="L17" s="81"/>
      <c r="M17" s="81"/>
      <c r="N17" s="81"/>
      <c r="O17" s="81"/>
      <c r="P17" s="81"/>
      <c r="Q17" s="82"/>
      <c r="R17" s="9"/>
    </row>
    <row r="18" spans="1:18" ht="15.75" x14ac:dyDescent="0.25">
      <c r="A18" s="9"/>
      <c r="B18" s="57"/>
      <c r="C18" s="29" t="s">
        <v>21</v>
      </c>
      <c r="D18" s="81"/>
      <c r="E18" s="81"/>
      <c r="F18" s="81"/>
      <c r="G18" s="81"/>
      <c r="H18" s="81"/>
      <c r="I18" s="81"/>
      <c r="J18" s="81"/>
      <c r="K18" s="81"/>
      <c r="L18" s="81"/>
      <c r="M18" s="81"/>
      <c r="N18" s="81"/>
      <c r="O18" s="81"/>
      <c r="P18" s="81"/>
      <c r="Q18" s="82"/>
      <c r="R18" s="9"/>
    </row>
    <row r="19" spans="1:18" x14ac:dyDescent="0.25">
      <c r="A19" s="9"/>
      <c r="B19" s="57"/>
      <c r="C19" s="429" t="s">
        <v>94</v>
      </c>
      <c r="D19" s="430"/>
      <c r="E19" s="430"/>
      <c r="F19" s="430"/>
      <c r="G19" s="81"/>
      <c r="H19" s="81"/>
      <c r="I19" s="81"/>
      <c r="J19" s="81"/>
      <c r="K19" s="81"/>
      <c r="L19" s="81"/>
      <c r="M19" s="81"/>
      <c r="N19" s="81"/>
      <c r="O19" s="81"/>
      <c r="P19" s="81"/>
      <c r="Q19" s="82"/>
      <c r="R19" s="9"/>
    </row>
    <row r="20" spans="1:18" x14ac:dyDescent="0.25">
      <c r="A20" s="9"/>
      <c r="B20" s="57"/>
      <c r="C20" s="83" t="s">
        <v>30</v>
      </c>
      <c r="D20" s="81"/>
      <c r="E20" s="81"/>
      <c r="F20" s="81"/>
      <c r="G20" s="81"/>
      <c r="H20" s="81"/>
      <c r="I20" s="81"/>
      <c r="J20" s="81"/>
      <c r="K20" s="81"/>
      <c r="L20" s="81"/>
      <c r="M20" s="81"/>
      <c r="N20" s="81"/>
      <c r="O20" s="81"/>
      <c r="P20" s="81"/>
      <c r="Q20" s="82"/>
      <c r="R20" s="9"/>
    </row>
    <row r="21" spans="1:18" x14ac:dyDescent="0.25">
      <c r="A21" s="9"/>
      <c r="B21" s="57"/>
      <c r="C21" s="83" t="s">
        <v>31</v>
      </c>
      <c r="D21" s="81"/>
      <c r="E21" s="81"/>
      <c r="F21" s="81"/>
      <c r="G21" s="81"/>
      <c r="H21" s="81"/>
      <c r="I21" s="81"/>
      <c r="J21" s="81"/>
      <c r="K21" s="81"/>
      <c r="L21" s="81"/>
      <c r="M21" s="81"/>
      <c r="N21" s="81"/>
      <c r="O21" s="81"/>
      <c r="P21" s="81"/>
      <c r="Q21" s="82"/>
      <c r="R21" s="9"/>
    </row>
    <row r="22" spans="1:18" x14ac:dyDescent="0.25">
      <c r="A22" s="9"/>
      <c r="B22" s="57"/>
      <c r="C22" s="430" t="s">
        <v>95</v>
      </c>
      <c r="D22" s="430"/>
      <c r="E22" s="430"/>
      <c r="F22" s="430"/>
      <c r="G22" s="430"/>
      <c r="H22" s="430"/>
      <c r="I22" s="430"/>
      <c r="J22" s="430"/>
      <c r="K22" s="430"/>
      <c r="L22" s="430"/>
      <c r="M22" s="81"/>
      <c r="N22" s="81"/>
      <c r="O22" s="81"/>
      <c r="P22" s="81"/>
      <c r="Q22" s="82"/>
      <c r="R22" s="9"/>
    </row>
    <row r="23" spans="1:18" x14ac:dyDescent="0.25">
      <c r="A23" s="9"/>
      <c r="B23" s="57"/>
      <c r="C23" s="84"/>
      <c r="D23" s="81" t="s">
        <v>96</v>
      </c>
      <c r="E23" s="81"/>
      <c r="F23" s="81"/>
      <c r="G23" s="81"/>
      <c r="H23" s="81"/>
      <c r="I23" s="81"/>
      <c r="J23" s="81"/>
      <c r="K23" s="81"/>
      <c r="L23" s="81"/>
      <c r="M23" s="81"/>
      <c r="N23" s="81"/>
      <c r="O23" s="81"/>
      <c r="P23" s="81"/>
      <c r="Q23" s="82"/>
      <c r="R23" s="9"/>
    </row>
    <row r="24" spans="1:18" x14ac:dyDescent="0.25">
      <c r="A24" s="9"/>
      <c r="B24" s="57"/>
      <c r="C24" s="83" t="s">
        <v>32</v>
      </c>
      <c r="D24" s="81"/>
      <c r="E24" s="81"/>
      <c r="F24" s="81"/>
      <c r="G24" s="81"/>
      <c r="H24" s="81"/>
      <c r="I24" s="81"/>
      <c r="J24" s="81"/>
      <c r="K24" s="81"/>
      <c r="L24" s="81"/>
      <c r="M24" s="81"/>
      <c r="N24" s="81"/>
      <c r="O24" s="81"/>
      <c r="P24" s="81"/>
      <c r="Q24" s="82"/>
      <c r="R24" s="9"/>
    </row>
    <row r="25" spans="1:18" x14ac:dyDescent="0.25">
      <c r="A25" s="9"/>
      <c r="B25" s="57"/>
      <c r="C25" s="83" t="s">
        <v>33</v>
      </c>
      <c r="D25" s="81"/>
      <c r="E25" s="81"/>
      <c r="F25" s="81"/>
      <c r="G25" s="81"/>
      <c r="H25" s="81"/>
      <c r="I25" s="81"/>
      <c r="J25" s="81"/>
      <c r="K25" s="81"/>
      <c r="L25" s="81"/>
      <c r="M25" s="81"/>
      <c r="N25" s="81"/>
      <c r="O25" s="81"/>
      <c r="P25" s="81"/>
      <c r="Q25" s="82"/>
      <c r="R25" s="9"/>
    </row>
    <row r="26" spans="1:18" x14ac:dyDescent="0.25">
      <c r="A26" s="9"/>
      <c r="B26" s="57"/>
      <c r="C26" s="83" t="s">
        <v>34</v>
      </c>
      <c r="D26" s="81"/>
      <c r="E26" s="81"/>
      <c r="F26" s="81"/>
      <c r="G26" s="81"/>
      <c r="H26" s="81"/>
      <c r="I26" s="81"/>
      <c r="J26" s="81"/>
      <c r="K26" s="81"/>
      <c r="L26" s="81"/>
      <c r="M26" s="81"/>
      <c r="N26" s="81"/>
      <c r="O26" s="81"/>
      <c r="P26" s="81"/>
      <c r="Q26" s="82"/>
      <c r="R26" s="9"/>
    </row>
    <row r="27" spans="1:18" x14ac:dyDescent="0.25">
      <c r="A27" s="9"/>
      <c r="B27" s="57"/>
      <c r="C27" s="83" t="s">
        <v>35</v>
      </c>
      <c r="D27" s="81"/>
      <c r="E27" s="81"/>
      <c r="F27" s="81"/>
      <c r="G27" s="81"/>
      <c r="H27" s="81"/>
      <c r="I27" s="81"/>
      <c r="J27" s="81"/>
      <c r="K27" s="81"/>
      <c r="L27" s="81"/>
      <c r="M27" s="81"/>
      <c r="N27" s="81"/>
      <c r="O27" s="81"/>
      <c r="P27" s="81"/>
      <c r="Q27" s="82"/>
      <c r="R27" s="9"/>
    </row>
    <row r="28" spans="1:18" x14ac:dyDescent="0.25">
      <c r="A28" s="9"/>
      <c r="B28" s="57"/>
      <c r="C28" s="83" t="s">
        <v>36</v>
      </c>
      <c r="D28" s="81"/>
      <c r="E28" s="81"/>
      <c r="F28" s="81"/>
      <c r="G28" s="81"/>
      <c r="H28" s="81"/>
      <c r="I28" s="81"/>
      <c r="J28" s="81"/>
      <c r="K28" s="81"/>
      <c r="L28" s="81"/>
      <c r="M28" s="81"/>
      <c r="N28" s="81"/>
      <c r="O28" s="81"/>
      <c r="P28" s="81"/>
      <c r="Q28" s="82"/>
      <c r="R28" s="9"/>
    </row>
    <row r="29" spans="1:18" x14ac:dyDescent="0.25">
      <c r="A29" s="9"/>
      <c r="B29" s="57"/>
      <c r="C29" s="85"/>
      <c r="D29" s="81"/>
      <c r="E29" s="81"/>
      <c r="F29" s="81"/>
      <c r="G29" s="81"/>
      <c r="H29" s="81"/>
      <c r="I29" s="81"/>
      <c r="J29" s="81"/>
      <c r="K29" s="81"/>
      <c r="L29" s="81"/>
      <c r="M29" s="81"/>
      <c r="N29" s="81"/>
      <c r="O29" s="81"/>
      <c r="P29" s="81"/>
      <c r="Q29" s="82"/>
      <c r="R29" s="9"/>
    </row>
    <row r="30" spans="1:18" ht="15" customHeight="1" x14ac:dyDescent="0.25">
      <c r="A30" s="9"/>
      <c r="B30" s="57"/>
      <c r="C30" s="428" t="s">
        <v>22</v>
      </c>
      <c r="D30" s="428"/>
      <c r="E30" s="428"/>
      <c r="F30" s="428"/>
      <c r="G30" s="428"/>
      <c r="H30" s="428"/>
      <c r="I30" s="428"/>
      <c r="J30" s="428"/>
      <c r="K30" s="428"/>
      <c r="L30" s="428"/>
      <c r="M30" s="428"/>
      <c r="N30" s="428"/>
      <c r="O30" s="81"/>
      <c r="P30" s="81"/>
      <c r="Q30" s="82"/>
      <c r="R30" s="9"/>
    </row>
    <row r="31" spans="1:18" x14ac:dyDescent="0.25">
      <c r="A31" s="9"/>
      <c r="B31" s="57"/>
      <c r="C31" s="428"/>
      <c r="D31" s="428"/>
      <c r="E31" s="428"/>
      <c r="F31" s="428"/>
      <c r="G31" s="428"/>
      <c r="H31" s="428"/>
      <c r="I31" s="428"/>
      <c r="J31" s="428"/>
      <c r="K31" s="428"/>
      <c r="L31" s="428"/>
      <c r="M31" s="428"/>
      <c r="N31" s="428"/>
      <c r="O31" s="81"/>
      <c r="P31" s="81"/>
      <c r="Q31" s="82"/>
      <c r="R31" s="9"/>
    </row>
    <row r="32" spans="1:18" x14ac:dyDescent="0.25">
      <c r="A32" s="9"/>
      <c r="B32" s="57"/>
      <c r="C32" s="52"/>
      <c r="D32" s="81"/>
      <c r="E32" s="81"/>
      <c r="F32" s="81"/>
      <c r="G32" s="81"/>
      <c r="H32" s="81"/>
      <c r="I32" s="81"/>
      <c r="J32" s="81"/>
      <c r="K32" s="81"/>
      <c r="L32" s="81"/>
      <c r="M32" s="81"/>
      <c r="N32" s="81"/>
      <c r="O32" s="81"/>
      <c r="P32" s="81"/>
      <c r="Q32" s="82"/>
      <c r="R32" s="9"/>
    </row>
    <row r="33" spans="1:18" x14ac:dyDescent="0.25">
      <c r="A33" s="9"/>
      <c r="B33" s="57"/>
      <c r="C33" s="52" t="s">
        <v>23</v>
      </c>
      <c r="D33" s="81"/>
      <c r="E33" s="81"/>
      <c r="F33" s="81"/>
      <c r="G33" s="81"/>
      <c r="H33" s="81"/>
      <c r="I33" s="81"/>
      <c r="J33" s="81"/>
      <c r="K33" s="81"/>
      <c r="L33" s="81"/>
      <c r="M33" s="81"/>
      <c r="N33" s="81"/>
      <c r="O33" s="81"/>
      <c r="P33" s="81"/>
      <c r="Q33" s="82"/>
      <c r="R33" s="9"/>
    </row>
    <row r="34" spans="1:18" x14ac:dyDescent="0.25">
      <c r="A34" s="9"/>
      <c r="B34" s="57"/>
      <c r="C34" s="61"/>
      <c r="D34" s="81"/>
      <c r="E34" s="81"/>
      <c r="F34" s="81"/>
      <c r="G34" s="81"/>
      <c r="H34" s="81"/>
      <c r="I34" s="81"/>
      <c r="J34" s="81"/>
      <c r="K34" s="81"/>
      <c r="L34" s="81"/>
      <c r="M34" s="81"/>
      <c r="N34" s="81"/>
      <c r="O34" s="81"/>
      <c r="P34" s="81"/>
      <c r="Q34" s="82"/>
      <c r="R34" s="9"/>
    </row>
    <row r="35" spans="1:18" ht="7.5" customHeight="1" x14ac:dyDescent="0.25">
      <c r="A35" s="9"/>
      <c r="B35" s="9"/>
      <c r="C35" s="5"/>
      <c r="D35" s="5"/>
      <c r="E35" s="5"/>
      <c r="F35" s="5"/>
      <c r="G35" s="5"/>
      <c r="H35" s="5"/>
      <c r="I35" s="5"/>
      <c r="J35" s="5"/>
      <c r="K35" s="5"/>
      <c r="L35" s="5"/>
      <c r="M35" s="5"/>
      <c r="N35" s="5"/>
      <c r="O35" s="5"/>
      <c r="P35" s="5"/>
      <c r="Q35" s="9"/>
      <c r="R35" s="9"/>
    </row>
    <row r="36" spans="1:18" x14ac:dyDescent="0.25">
      <c r="C36" s="7"/>
      <c r="D36" s="7"/>
      <c r="E36" s="7"/>
      <c r="F36" s="7"/>
      <c r="G36" s="7"/>
      <c r="H36" s="7"/>
      <c r="I36" s="7"/>
      <c r="J36" s="7"/>
      <c r="K36" s="7"/>
      <c r="L36" s="7"/>
      <c r="M36" s="7"/>
      <c r="N36" s="7"/>
      <c r="O36" s="7"/>
      <c r="P36" s="7"/>
      <c r="Q36" s="8"/>
    </row>
    <row r="37" spans="1:18" x14ac:dyDescent="0.25">
      <c r="C37" s="8"/>
      <c r="D37" s="8"/>
      <c r="E37" s="8"/>
      <c r="F37" s="8"/>
      <c r="G37" s="8"/>
      <c r="H37" s="8"/>
      <c r="I37" s="8"/>
      <c r="J37" s="8"/>
      <c r="K37" s="8"/>
      <c r="L37" s="8"/>
      <c r="M37" s="8"/>
      <c r="N37" s="8"/>
      <c r="O37" s="8"/>
      <c r="P37" s="8"/>
      <c r="Q37" s="8"/>
    </row>
    <row r="38" spans="1:18" x14ac:dyDescent="0.25">
      <c r="C38" s="8"/>
      <c r="D38" s="8"/>
      <c r="E38" s="8"/>
      <c r="F38" s="8"/>
      <c r="G38" s="8"/>
      <c r="H38" s="8"/>
      <c r="I38" s="8"/>
      <c r="J38" s="8"/>
      <c r="K38" s="8"/>
      <c r="L38" s="8"/>
      <c r="M38" s="8"/>
      <c r="N38" s="8"/>
      <c r="O38" s="8"/>
      <c r="P38" s="8"/>
      <c r="Q38" s="8"/>
    </row>
  </sheetData>
  <mergeCells count="6">
    <mergeCell ref="B2:Q4"/>
    <mergeCell ref="C12:F12"/>
    <mergeCell ref="C30:N31"/>
    <mergeCell ref="C19:F19"/>
    <mergeCell ref="C22:L22"/>
    <mergeCell ref="K12:O16"/>
  </mergeCells>
  <hyperlinks>
    <hyperlink ref="C19" r:id="rId1" display="\\shares\som Financial Aid\www.aamc.org\medloans"/>
    <hyperlink ref="C22" r:id="rId2" display="mailto:dhales@aamc.org"/>
    <hyperlink ref="C12" r:id="rId3" display="https://www.nslds.ed.gov/npas/index.htm"/>
    <hyperlink ref="C19:F19" r:id="rId4" display="1.   Go to www.aamc.org/medloans"/>
  </hyperlinks>
  <pageMargins left="0.7" right="0.7" top="0.75" bottom="0.75" header="0.3" footer="0.3"/>
  <pageSetup scale="76" orientation="portrait" verticalDpi="0"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26"/>
  <sheetViews>
    <sheetView showGridLines="0" zoomScale="120" zoomScaleNormal="120" workbookViewId="0"/>
  </sheetViews>
  <sheetFormatPr defaultRowHeight="15" x14ac:dyDescent="0.25"/>
  <cols>
    <col min="1" max="1" width="1.42578125" customWidth="1"/>
    <col min="2" max="2" width="7.140625" customWidth="1"/>
    <col min="3" max="3" width="49.5703125" customWidth="1"/>
    <col min="4" max="4" width="17.140625" customWidth="1"/>
    <col min="5" max="6" width="14.28515625" customWidth="1"/>
    <col min="7" max="7" width="14.42578125" customWidth="1"/>
    <col min="8" max="8" width="1.42578125" customWidth="1"/>
  </cols>
  <sheetData>
    <row r="1" spans="1:14" ht="7.5" customHeight="1" thickBot="1" x14ac:dyDescent="0.3">
      <c r="A1" s="127"/>
      <c r="B1" s="128"/>
      <c r="C1" s="128"/>
      <c r="D1" s="128"/>
      <c r="E1" s="128"/>
      <c r="F1" s="128"/>
      <c r="G1" s="128"/>
      <c r="H1" s="9"/>
    </row>
    <row r="2" spans="1:14" x14ac:dyDescent="0.25">
      <c r="A2" s="17"/>
      <c r="B2" s="357" t="s">
        <v>88</v>
      </c>
      <c r="C2" s="358"/>
      <c r="D2" s="358"/>
      <c r="E2" s="358"/>
      <c r="F2" s="358"/>
      <c r="G2" s="359"/>
      <c r="H2" s="9"/>
    </row>
    <row r="3" spans="1:14" ht="15.75" thickBot="1" x14ac:dyDescent="0.3">
      <c r="A3" s="17"/>
      <c r="B3" s="360"/>
      <c r="C3" s="361"/>
      <c r="D3" s="361"/>
      <c r="E3" s="361"/>
      <c r="F3" s="361"/>
      <c r="G3" s="362"/>
      <c r="H3" s="9"/>
    </row>
    <row r="4" spans="1:14" ht="7.5" customHeight="1" x14ac:dyDescent="0.25">
      <c r="A4" s="17"/>
      <c r="B4" s="10"/>
      <c r="C4" s="10"/>
      <c r="D4" s="10"/>
      <c r="E4" s="10"/>
      <c r="F4" s="10"/>
      <c r="G4" s="10"/>
      <c r="H4" s="9"/>
    </row>
    <row r="5" spans="1:14" ht="15" customHeight="1" thickBot="1" x14ac:dyDescent="0.3">
      <c r="A5" s="17"/>
      <c r="B5" s="113"/>
      <c r="C5" s="113"/>
      <c r="D5" s="113"/>
      <c r="E5" s="113"/>
      <c r="F5" s="113"/>
      <c r="G5" s="113"/>
      <c r="H5" s="9"/>
      <c r="J5" s="6"/>
      <c r="K5" s="6"/>
      <c r="L5" s="6"/>
      <c r="M5" s="6"/>
      <c r="N5" s="6"/>
    </row>
    <row r="6" spans="1:14" ht="18.75" customHeight="1" x14ac:dyDescent="0.3">
      <c r="A6" s="17"/>
      <c r="B6" s="196">
        <v>1</v>
      </c>
      <c r="C6" s="148" t="s">
        <v>194</v>
      </c>
      <c r="D6" s="148"/>
      <c r="E6" s="148"/>
      <c r="F6" s="148"/>
      <c r="G6" s="148"/>
      <c r="H6" s="9"/>
      <c r="J6" s="348" t="s">
        <v>143</v>
      </c>
      <c r="K6" s="349"/>
      <c r="L6" s="349"/>
      <c r="M6" s="349"/>
      <c r="N6" s="350"/>
    </row>
    <row r="7" spans="1:14" ht="18.75" x14ac:dyDescent="0.3">
      <c r="A7" s="17"/>
      <c r="B7" s="196"/>
      <c r="C7" s="148"/>
      <c r="D7" s="148"/>
      <c r="E7" s="148"/>
      <c r="F7" s="148"/>
      <c r="G7" s="148"/>
      <c r="H7" s="9"/>
      <c r="J7" s="351"/>
      <c r="K7" s="352"/>
      <c r="L7" s="352"/>
      <c r="M7" s="352"/>
      <c r="N7" s="353"/>
    </row>
    <row r="8" spans="1:14" ht="18.75" x14ac:dyDescent="0.3">
      <c r="A8" s="17"/>
      <c r="B8" s="196">
        <v>2</v>
      </c>
      <c r="C8" s="148" t="s">
        <v>195</v>
      </c>
      <c r="D8" s="148"/>
      <c r="E8" s="148"/>
      <c r="F8" s="148"/>
      <c r="G8" s="148"/>
      <c r="H8" s="9"/>
      <c r="J8" s="351"/>
      <c r="K8" s="352"/>
      <c r="L8" s="352"/>
      <c r="M8" s="352"/>
      <c r="N8" s="353"/>
    </row>
    <row r="9" spans="1:14" ht="18.75" x14ac:dyDescent="0.3">
      <c r="A9" s="17"/>
      <c r="B9" s="196"/>
      <c r="C9" s="148"/>
      <c r="D9" s="148"/>
      <c r="E9" s="148"/>
      <c r="F9" s="148"/>
      <c r="G9" s="148"/>
      <c r="H9" s="9"/>
      <c r="J9" s="351"/>
      <c r="K9" s="352"/>
      <c r="L9" s="352"/>
      <c r="M9" s="352"/>
      <c r="N9" s="353"/>
    </row>
    <row r="10" spans="1:14" ht="19.5" thickBot="1" x14ac:dyDescent="0.35">
      <c r="A10" s="17"/>
      <c r="B10" s="196">
        <v>3</v>
      </c>
      <c r="C10" s="148" t="s">
        <v>187</v>
      </c>
      <c r="D10" s="195" t="s">
        <v>196</v>
      </c>
      <c r="E10" s="148"/>
      <c r="F10" s="148"/>
      <c r="G10" s="148"/>
      <c r="H10" s="9"/>
      <c r="J10" s="354"/>
      <c r="K10" s="355"/>
      <c r="L10" s="355"/>
      <c r="M10" s="355"/>
      <c r="N10" s="356"/>
    </row>
    <row r="11" spans="1:14" ht="18.75" x14ac:dyDescent="0.3">
      <c r="A11" s="17"/>
      <c r="B11" s="196"/>
      <c r="C11" s="148"/>
      <c r="D11" s="148"/>
      <c r="E11" s="148"/>
      <c r="F11" s="148"/>
      <c r="G11" s="148"/>
      <c r="H11" s="9"/>
      <c r="J11" s="200"/>
      <c r="K11" s="200"/>
      <c r="L11" s="200"/>
      <c r="M11" s="200"/>
      <c r="N11" s="200"/>
    </row>
    <row r="12" spans="1:14" ht="18.75" x14ac:dyDescent="0.3">
      <c r="A12" s="17"/>
      <c r="B12" s="196">
        <v>4</v>
      </c>
      <c r="C12" s="148" t="s">
        <v>193</v>
      </c>
      <c r="D12" s="148"/>
      <c r="E12" s="148"/>
      <c r="F12" s="148"/>
      <c r="G12" s="148"/>
      <c r="H12" s="9"/>
      <c r="J12" s="200"/>
      <c r="K12" s="200"/>
      <c r="L12" s="200"/>
      <c r="M12" s="200"/>
      <c r="N12" s="200"/>
    </row>
    <row r="13" spans="1:14" ht="18.75" x14ac:dyDescent="0.3">
      <c r="A13" s="17"/>
      <c r="B13" s="196"/>
      <c r="C13" s="318" t="s">
        <v>189</v>
      </c>
      <c r="D13" s="321" t="s">
        <v>191</v>
      </c>
      <c r="E13" s="318"/>
      <c r="F13" s="193"/>
      <c r="G13" s="148"/>
      <c r="H13" s="9"/>
      <c r="J13" s="200"/>
      <c r="K13" s="200"/>
      <c r="L13" s="200"/>
      <c r="M13" s="200"/>
      <c r="N13" s="200"/>
    </row>
    <row r="14" spans="1:14" ht="18.75" x14ac:dyDescent="0.3">
      <c r="A14" s="17"/>
      <c r="B14" s="269"/>
      <c r="C14" s="319" t="s">
        <v>190</v>
      </c>
      <c r="D14" s="322" t="s">
        <v>192</v>
      </c>
      <c r="E14" s="318"/>
      <c r="F14" s="148"/>
      <c r="G14" s="148"/>
      <c r="H14" s="9"/>
      <c r="J14" s="200"/>
      <c r="K14" s="200"/>
      <c r="L14" s="200"/>
      <c r="M14" s="200"/>
      <c r="N14" s="200"/>
    </row>
    <row r="15" spans="1:14" ht="18.75" x14ac:dyDescent="0.3">
      <c r="A15" s="17"/>
      <c r="B15" s="269"/>
      <c r="C15" s="148"/>
      <c r="D15" s="148"/>
      <c r="E15" s="148"/>
      <c r="F15" s="148"/>
      <c r="G15" s="148"/>
      <c r="H15" s="9"/>
      <c r="J15" s="6"/>
      <c r="K15" s="6"/>
      <c r="L15" s="6"/>
      <c r="M15" s="6"/>
      <c r="N15" s="6"/>
    </row>
    <row r="16" spans="1:14" ht="18.75" x14ac:dyDescent="0.3">
      <c r="A16" s="17"/>
      <c r="B16" s="196">
        <v>5</v>
      </c>
      <c r="C16" s="148" t="s">
        <v>188</v>
      </c>
      <c r="D16" s="148"/>
      <c r="E16" s="148"/>
      <c r="F16" s="148"/>
      <c r="G16" s="148"/>
      <c r="H16" s="9"/>
    </row>
    <row r="17" spans="1:10" ht="18.75" x14ac:dyDescent="0.3">
      <c r="A17" s="17"/>
      <c r="B17" s="269"/>
      <c r="C17" s="148"/>
      <c r="D17" s="148"/>
      <c r="E17" s="148"/>
      <c r="F17" s="148"/>
      <c r="G17" s="148"/>
      <c r="H17" s="9"/>
    </row>
    <row r="18" spans="1:10" ht="7.5" customHeight="1" x14ac:dyDescent="0.3">
      <c r="A18" s="17"/>
      <c r="B18" s="154"/>
      <c r="C18" s="154"/>
      <c r="D18" s="154"/>
      <c r="E18" s="154"/>
      <c r="F18" s="154"/>
      <c r="G18" s="154"/>
      <c r="H18" s="9"/>
    </row>
    <row r="19" spans="1:10" x14ac:dyDescent="0.25">
      <c r="A19" s="183"/>
      <c r="B19" s="8"/>
      <c r="C19" s="8"/>
      <c r="D19" s="8"/>
      <c r="E19" s="8"/>
      <c r="F19" s="8"/>
      <c r="G19" s="8"/>
      <c r="H19" s="8"/>
      <c r="I19" s="8"/>
      <c r="J19" s="8"/>
    </row>
    <row r="20" spans="1:10" x14ac:dyDescent="0.25">
      <c r="A20" s="183"/>
      <c r="B20" s="113"/>
      <c r="C20" s="113"/>
      <c r="D20" s="8"/>
      <c r="E20" s="8"/>
      <c r="F20" s="8"/>
      <c r="G20" s="8"/>
      <c r="H20" s="8"/>
      <c r="I20" s="8"/>
      <c r="J20" s="8"/>
    </row>
    <row r="21" spans="1:10" ht="18.75" x14ac:dyDescent="0.3">
      <c r="A21" s="8"/>
      <c r="B21" s="320"/>
      <c r="C21" s="113"/>
      <c r="D21" s="8"/>
      <c r="E21" s="8"/>
      <c r="F21" s="8"/>
      <c r="G21" s="8"/>
      <c r="H21" s="8"/>
      <c r="I21" s="8"/>
      <c r="J21" s="8"/>
    </row>
    <row r="22" spans="1:10" ht="18.75" x14ac:dyDescent="0.3">
      <c r="A22" s="8"/>
      <c r="B22" s="320"/>
      <c r="C22" s="113"/>
      <c r="D22" s="8"/>
      <c r="E22" s="8"/>
      <c r="F22" s="8"/>
      <c r="G22" s="8"/>
      <c r="H22" s="8"/>
      <c r="I22" s="8"/>
      <c r="J22" s="8"/>
    </row>
    <row r="23" spans="1:10" ht="18.75" x14ac:dyDescent="0.3">
      <c r="A23" s="8"/>
      <c r="B23" s="320"/>
      <c r="C23" s="113"/>
      <c r="D23" s="8"/>
      <c r="E23" s="8"/>
      <c r="F23" s="8"/>
      <c r="G23" s="8"/>
      <c r="H23" s="8"/>
      <c r="I23" s="8"/>
      <c r="J23" s="8"/>
    </row>
    <row r="24" spans="1:10" ht="18.75" x14ac:dyDescent="0.3">
      <c r="B24" s="196"/>
      <c r="C24" s="6"/>
    </row>
    <row r="25" spans="1:10" x14ac:dyDescent="0.25">
      <c r="B25" s="6"/>
      <c r="C25" s="6"/>
    </row>
    <row r="26" spans="1:10" x14ac:dyDescent="0.25">
      <c r="B26" s="6"/>
      <c r="C26" s="6"/>
    </row>
  </sheetData>
  <mergeCells count="2">
    <mergeCell ref="B2:G3"/>
    <mergeCell ref="J6:N10"/>
  </mergeCells>
  <hyperlinks>
    <hyperlink ref="D10" r:id="rId1" display="here. "/>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Expense Planner</vt:lpstr>
      <vt:lpstr>M1 Loan Planner</vt:lpstr>
      <vt:lpstr>M2 Loan Planner</vt:lpstr>
      <vt:lpstr>M3 Loan Planner</vt:lpstr>
      <vt:lpstr>M4 Loan Planner</vt:lpstr>
      <vt:lpstr>PLUS Instructions</vt:lpstr>
      <vt:lpstr>Loan Review Instructions</vt:lpstr>
      <vt:lpstr>Revision Instructions</vt:lpstr>
      <vt:lpstr>What's Next</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D. Jones</dc:creator>
  <cp:lastModifiedBy>Jeremy D. Jones</cp:lastModifiedBy>
  <cp:lastPrinted>2016-02-16T20:13:00Z</cp:lastPrinted>
  <dcterms:created xsi:type="dcterms:W3CDTF">2015-12-21T17:58:00Z</dcterms:created>
  <dcterms:modified xsi:type="dcterms:W3CDTF">2016-12-13T16:01:51Z</dcterms:modified>
</cp:coreProperties>
</file>