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Expense Planner" sheetId="2" r:id="rId5"/>
    <sheet state="visible" name="M1 Loan Planner" sheetId="3" r:id="rId6"/>
    <sheet state="visible" name="M2 Loan Planner" sheetId="4" r:id="rId7"/>
    <sheet state="visible" name="M3 Loan Planner" sheetId="5" r:id="rId8"/>
    <sheet state="visible" name="M4 Loan Planner" sheetId="6" r:id="rId9"/>
    <sheet state="visible" name="Important Dates &amp; Resources" sheetId="7" r:id="rId10"/>
    <sheet state="visible" name="PLUS Instructions" sheetId="8" r:id="rId11"/>
    <sheet state="visible" name="Loan Review Instructions" sheetId="9" r:id="rId12"/>
    <sheet state="visible" name="Revision Instructions" sheetId="10" r:id="rId13"/>
  </sheets>
  <definedNames/>
  <calcPr/>
</workbook>
</file>

<file path=xl/sharedStrings.xml><?xml version="1.0" encoding="utf-8"?>
<sst xmlns="http://schemas.openxmlformats.org/spreadsheetml/2006/main" count="320" uniqueCount="241">
  <si>
    <t>If you are using an assisted reading device, such as a screen reader, or are otherwise having trouble reading or understaning the information contained within this resource, please contact our office directly at 248-370-3611 and we would be happy to assist you.</t>
  </si>
  <si>
    <t>2025-2026 Loan Planner Instructions</t>
  </si>
  <si>
    <t>1)</t>
  </si>
  <si>
    <t>Complete the Expense Planner tab</t>
  </si>
  <si>
    <r>
      <rPr>
        <rFont val="Calibri"/>
        <b/>
        <color theme="1"/>
        <sz val="14.0"/>
      </rPr>
      <t xml:space="preserve">FINANCIAL SERVICES CONTACT INFORMATION:   </t>
    </r>
    <r>
      <rPr>
        <rFont val="Calibri"/>
        <color theme="1"/>
        <sz val="14.0"/>
      </rPr>
      <t xml:space="preserve">                                                               Email: medfinservices@oakland.edu                                                   Phone: 248-370-3611</t>
    </r>
  </si>
  <si>
    <t>2)</t>
  </si>
  <si>
    <r>
      <rPr>
        <rFont val="Calibri"/>
        <color theme="1"/>
        <sz val="14.0"/>
      </rPr>
      <t>Select the appropriate year tab (</t>
    </r>
    <r>
      <rPr>
        <rFont val="Calibri"/>
        <i/>
        <color theme="1"/>
        <sz val="14.0"/>
      </rPr>
      <t>M1 Loan Planner</t>
    </r>
    <r>
      <rPr>
        <rFont val="Calibri"/>
        <color theme="1"/>
        <sz val="14.0"/>
      </rPr>
      <t>, etc.)</t>
    </r>
  </si>
  <si>
    <t>3)</t>
  </si>
  <si>
    <t>Fill in the Required Amounts in the Loan Planner tab for your year (M1 Loan Planner, etc.)</t>
  </si>
  <si>
    <t>4)</t>
  </si>
  <si>
    <t>Always review award status prior to accepting, applying for, or revising loans in MySail</t>
  </si>
  <si>
    <r>
      <rPr>
        <rFont val="Calibri"/>
        <b/>
        <color theme="1"/>
        <sz val="13.0"/>
      </rPr>
      <t>IMPORTANT INFORMATION:</t>
    </r>
    <r>
      <rPr>
        <rFont val="Calibri"/>
        <color theme="1"/>
        <sz val="13.0"/>
      </rPr>
      <t xml:space="preserve"> This Student Loan Planner file is </t>
    </r>
    <r>
      <rPr>
        <rFont val="Calibri"/>
        <b/>
        <color theme="1"/>
        <sz val="13.0"/>
        <u/>
      </rPr>
      <t>ONLY</t>
    </r>
    <r>
      <rPr>
        <rFont val="Calibri"/>
        <b/>
        <color theme="1"/>
        <sz val="13.0"/>
      </rPr>
      <t xml:space="preserve"> valid for the 2025-2026</t>
    </r>
    <r>
      <rPr>
        <rFont val="Calibri"/>
        <color theme="1"/>
        <sz val="13.0"/>
      </rPr>
      <t xml:space="preserve"> academic year. A new Planner must be downloaded for </t>
    </r>
    <r>
      <rPr>
        <rFont val="Calibri"/>
        <b/>
        <color theme="1"/>
        <sz val="13.0"/>
        <u/>
      </rPr>
      <t>each</t>
    </r>
    <r>
      <rPr>
        <rFont val="Calibri"/>
        <color theme="1"/>
        <sz val="13.0"/>
      </rPr>
      <t xml:space="preserve"> academic year. </t>
    </r>
  </si>
  <si>
    <t>5)</t>
  </si>
  <si>
    <t>Accept an Unsubsidized Loan and, if needed, apply for a Graduate PLUS Loan as directed in the tab</t>
  </si>
  <si>
    <t>6)</t>
  </si>
  <si>
    <t>Enroll in direct deposit through MySail if you have not already done so</t>
  </si>
  <si>
    <t>7)</t>
  </si>
  <si>
    <r>
      <rPr>
        <rFont val="Calibri (Body)"/>
        <color theme="1"/>
        <sz val="14.0"/>
      </rPr>
      <t xml:space="preserve">Consider enrolling in a Payment Plan at through </t>
    </r>
    <r>
      <rPr>
        <rFont val="Calibri"/>
        <b/>
        <color theme="1"/>
        <sz val="14.0"/>
      </rPr>
      <t>eBill**</t>
    </r>
    <r>
      <rPr>
        <rFont val="Calibri (Body)"/>
        <color theme="1"/>
        <sz val="14.0"/>
      </rPr>
      <t xml:space="preserve"> if needed</t>
    </r>
  </si>
  <si>
    <t>8)</t>
  </si>
  <si>
    <t>Important Dates &amp; Resources</t>
  </si>
  <si>
    <r>
      <rPr>
        <rFont val="Calibri"/>
        <b/>
        <color theme="1"/>
        <sz val="14.0"/>
      </rPr>
      <t>**</t>
    </r>
    <r>
      <rPr>
        <rFont val="Calibri"/>
        <color theme="1"/>
        <sz val="14.0"/>
      </rPr>
      <t xml:space="preserve"> Newly admitted students will be able to enroll in a Payment Plan starting in mid-July.</t>
    </r>
  </si>
  <si>
    <r>
      <rPr>
        <rFont val="Calibri"/>
        <b/>
        <color theme="1"/>
        <sz val="16.0"/>
      </rPr>
      <t xml:space="preserve">All First-time Unsubsidized Borrowers </t>
    </r>
    <r>
      <rPr>
        <rFont val="Calibri"/>
        <b/>
        <color theme="1"/>
        <sz val="16.0"/>
        <u/>
      </rPr>
      <t>MUST</t>
    </r>
    <r>
      <rPr>
        <rFont val="Calibri"/>
        <b/>
        <color theme="1"/>
        <sz val="16.0"/>
      </rPr>
      <t xml:space="preserve"> Also Complete: </t>
    </r>
  </si>
  <si>
    <t>-</t>
  </si>
  <si>
    <t>Entrance Counseling</t>
  </si>
  <si>
    <t>Master Promissory Note (MPN)</t>
  </si>
  <si>
    <t>*(Will be listed as Unsatisfied Requirements in SAIL until completed and system is updated)</t>
  </si>
  <si>
    <r>
      <rPr>
        <rFont val="Calibri"/>
        <b/>
        <color theme="1"/>
        <sz val="16.0"/>
      </rPr>
      <t xml:space="preserve">All Returning Borrowers </t>
    </r>
    <r>
      <rPr>
        <rFont val="Calibri"/>
        <b/>
        <color theme="1"/>
        <sz val="16.0"/>
        <u/>
      </rPr>
      <t>Are STRONGLY Advised</t>
    </r>
    <r>
      <rPr>
        <rFont val="Calibri"/>
        <b/>
        <color theme="1"/>
        <sz val="16.0"/>
      </rPr>
      <t xml:space="preserve"> to Annually Complete:</t>
    </r>
  </si>
  <si>
    <t xml:space="preserve">Student Loan Review </t>
  </si>
  <si>
    <t>2025-2026 Expense Planner</t>
  </si>
  <si>
    <t>Fixed Monthly Expenses</t>
  </si>
  <si>
    <t>Variable Monthly Expenses</t>
  </si>
  <si>
    <t>Rent/Mortgage</t>
  </si>
  <si>
    <t>Groceries/Household supplies</t>
  </si>
  <si>
    <t xml:space="preserve"> = Required Amount</t>
  </si>
  <si>
    <t>Renters/Homeowners Insurance</t>
  </si>
  <si>
    <t>Dining out</t>
  </si>
  <si>
    <t>Utilities</t>
  </si>
  <si>
    <t>Clothes</t>
  </si>
  <si>
    <r>
      <rPr>
        <rFont val="Calibri"/>
        <b/>
        <color theme="1"/>
        <sz val="14.0"/>
      </rPr>
      <t xml:space="preserve">FINANCIAL SERVICES CONTACT INFORMATION:   </t>
    </r>
    <r>
      <rPr>
        <rFont val="Calibri"/>
        <color theme="1"/>
        <sz val="14.0"/>
      </rPr>
      <t xml:space="preserve">                                                               Email: medfinservices@oakland.edu                                                   Phone: 248-370-3611</t>
    </r>
  </si>
  <si>
    <t xml:space="preserve">         Electric (Avg. $100)*</t>
  </si>
  <si>
    <t>Laundry/Dry cleaning</t>
  </si>
  <si>
    <t xml:space="preserve">         Gas (Avg. $90)*</t>
  </si>
  <si>
    <t>Gas/Oil/Auto maintenance</t>
  </si>
  <si>
    <t xml:space="preserve">         Internet (Avg. $60)*</t>
  </si>
  <si>
    <t>Health/Beauty/Haircuts</t>
  </si>
  <si>
    <t xml:space="preserve">         Water (Avg. $50)*</t>
  </si>
  <si>
    <t>Medical/Dental/Eye care</t>
  </si>
  <si>
    <t>Cellular phone</t>
  </si>
  <si>
    <t>Hobbies/Recreation</t>
  </si>
  <si>
    <t>Auto insurance</t>
  </si>
  <si>
    <t>Other ______________________</t>
  </si>
  <si>
    <t>Other ____________________</t>
  </si>
  <si>
    <t>Total Fixed Expenses:</t>
  </si>
  <si>
    <t>Total Variable Expenses:</t>
  </si>
  <si>
    <r>
      <rPr>
        <rFont val="Calibri"/>
        <color theme="1"/>
        <sz val="12.0"/>
      </rPr>
      <t xml:space="preserve">* Do </t>
    </r>
    <r>
      <rPr>
        <rFont val="Calibri"/>
        <b/>
        <color theme="1"/>
        <sz val="12.0"/>
        <u/>
      </rPr>
      <t>not</t>
    </r>
    <r>
      <rPr>
        <rFont val="Calibri"/>
        <color theme="1"/>
        <sz val="12.0"/>
      </rPr>
      <t xml:space="preserve"> include expenses for which you are not directly responsible. For example, if your family will pay your cell phone bill or car insurance, do not included those expenses on this worksheet as the purpose is to determine how much you should borrow to meet your remaining need. </t>
    </r>
  </si>
  <si>
    <t>Total Monthly Expenses:</t>
  </si>
  <si>
    <t xml:space="preserve"> = Transferred to Loan Planner</t>
  </si>
  <si>
    <t>Select appropriate year tab below.</t>
  </si>
  <si>
    <t>* Utility Averages</t>
  </si>
  <si>
    <t>Utility Bill Budget Plans</t>
  </si>
  <si>
    <r>
      <rPr>
        <rFont val="Calibri"/>
        <b/>
        <color theme="1"/>
        <sz val="14.0"/>
        <u/>
      </rPr>
      <t>IMPORTANT INFORMATION:</t>
    </r>
    <r>
      <rPr>
        <rFont val="Calibri"/>
        <color theme="1"/>
        <sz val="14.0"/>
      </rPr>
      <t xml:space="preserve"> This Student Loan Planner file is </t>
    </r>
    <r>
      <rPr>
        <rFont val="Calibri"/>
        <b/>
        <color theme="1"/>
        <sz val="14.0"/>
        <u/>
      </rPr>
      <t>ONLY</t>
    </r>
    <r>
      <rPr>
        <rFont val="Calibri"/>
        <b/>
        <color theme="1"/>
        <sz val="14.0"/>
      </rPr>
      <t xml:space="preserve"> valid for the 2025-2026</t>
    </r>
    <r>
      <rPr>
        <rFont val="Calibri"/>
        <color theme="1"/>
        <sz val="14.0"/>
      </rPr>
      <t xml:space="preserve"> academic year. A new Planner must be downloaded for </t>
    </r>
    <r>
      <rPr>
        <rFont val="Calibri"/>
        <b/>
        <color theme="1"/>
        <sz val="14.0"/>
        <u/>
      </rPr>
      <t>each</t>
    </r>
    <r>
      <rPr>
        <rFont val="Calibri"/>
        <color theme="1"/>
        <sz val="14.0"/>
      </rPr>
      <t xml:space="preserve"> academic year. </t>
    </r>
  </si>
  <si>
    <t>Please note that these averages were taken from the latest OUWB cost of living survey and are intended to provide a general reference.</t>
  </si>
  <si>
    <t>Optional plans which 'even out' monthly payments over the year to make budgeting these expenses easier. The utility company estimates total cost for the year and divides by twelve months to determine a monthly payment amount. They will periodically recalculate this amount.</t>
  </si>
  <si>
    <r>
      <rPr>
        <rFont val="Calibri"/>
        <color rgb="FF0000FF"/>
        <sz val="14.0"/>
        <u/>
      </rPr>
      <t xml:space="preserve">Electric - </t>
    </r>
    <r>
      <rPr>
        <rFont val="Calibri"/>
        <b/>
        <color rgb="FF0000FF"/>
        <sz val="14.0"/>
        <u/>
      </rPr>
      <t>DTE Energy</t>
    </r>
  </si>
  <si>
    <r>
      <rPr>
        <rFont val="Calibri"/>
        <color theme="10"/>
        <sz val="14.0"/>
      </rPr>
      <t xml:space="preserve">Gas - </t>
    </r>
    <r>
      <rPr>
        <rFont val="Calibri"/>
        <b/>
        <color theme="10"/>
        <sz val="14.0"/>
        <u/>
      </rPr>
      <t>Consumers Energy</t>
    </r>
  </si>
  <si>
    <t>2025-2026 M1 Loan Planner</t>
  </si>
  <si>
    <t>Estimated Expenses</t>
  </si>
  <si>
    <t>Estimated Tuition</t>
  </si>
  <si>
    <t>Planned Monthly Expenses (Aug - May)</t>
  </si>
  <si>
    <t>x 10 months</t>
  </si>
  <si>
    <t xml:space="preserve"> =  Transferred from Expense Planner</t>
  </si>
  <si>
    <t>Books, supplies and diagnostic kit ($900 Included in Cost of Attendance)</t>
  </si>
  <si>
    <t xml:space="preserve"> =  Required Amount</t>
  </si>
  <si>
    <t>One-time expenses (i.e. moving expenses)</t>
  </si>
  <si>
    <t xml:space="preserve"> =  Recommended Amount</t>
  </si>
  <si>
    <t>Total Estimated Expenses:</t>
  </si>
  <si>
    <t>Estimated Support</t>
  </si>
  <si>
    <r>
      <rPr>
        <rFont val="Calibri"/>
        <b/>
        <color theme="1"/>
        <sz val="14.0"/>
      </rPr>
      <t xml:space="preserve">FINANCIAL SERVICES CONTACT INFORMATION:   </t>
    </r>
    <r>
      <rPr>
        <rFont val="Calibri"/>
        <color theme="1"/>
        <sz val="14.0"/>
      </rPr>
      <t xml:space="preserve">                                                               Email: medfinservices@oakland.edu                                                   Phone: 248-370-3611</t>
    </r>
  </si>
  <si>
    <t>Awards and scholarships (SAIL)</t>
  </si>
  <si>
    <t>Savings and other resources (529s, MESP, MET, Americorps, etc.)</t>
  </si>
  <si>
    <t>Family support for tuition, books and supplies</t>
  </si>
  <si>
    <t>Total Estimated Support:</t>
  </si>
  <si>
    <t>Remaining Need:</t>
  </si>
  <si>
    <t>Total Recommended Unsubsidized Direct Loan (Including Loan Fees) for 2025-2026:</t>
  </si>
  <si>
    <r>
      <rPr>
        <rFont val="Calibri"/>
        <b/>
        <color theme="1"/>
        <sz val="14.0"/>
      </rPr>
      <t>IMPORTANT INFORMATION:</t>
    </r>
    <r>
      <rPr>
        <rFont val="Calibri"/>
        <color theme="1"/>
        <sz val="14.0"/>
      </rPr>
      <t xml:space="preserve"> This Student Loan Planner file is </t>
    </r>
    <r>
      <rPr>
        <rFont val="Calibri"/>
        <b/>
        <color theme="1"/>
        <sz val="14.0"/>
      </rPr>
      <t>only valid for the 2025-2026</t>
    </r>
    <r>
      <rPr>
        <rFont val="Calibri"/>
        <color theme="1"/>
        <sz val="14.0"/>
      </rPr>
      <t xml:space="preserve"> academic year. A new Planner must be downloaded for </t>
    </r>
    <r>
      <rPr>
        <rFont val="Calibri"/>
        <b/>
        <color theme="1"/>
        <sz val="14.0"/>
      </rPr>
      <t>each</t>
    </r>
    <r>
      <rPr>
        <rFont val="Calibri"/>
        <color theme="1"/>
        <sz val="14.0"/>
      </rPr>
      <t xml:space="preserve"> academic year. </t>
    </r>
  </si>
  <si>
    <t>Recommended Amount for Fall 2025:</t>
  </si>
  <si>
    <t>Recommended Amount for Winter 2026:</t>
  </si>
  <si>
    <r>
      <rPr>
        <rFont val="Calibri"/>
        <color theme="10"/>
        <sz val="12.0"/>
      </rPr>
      <t xml:space="preserve">Log into </t>
    </r>
    <r>
      <rPr>
        <rFont val="Calibri"/>
        <b/>
        <color theme="10"/>
        <sz val="12.0"/>
        <u/>
      </rPr>
      <t>SAIL</t>
    </r>
  </si>
  <si>
    <t>Instructions for accepting an Unsubsidized loan in SAIL</t>
  </si>
  <si>
    <t>Recommended Graduate PLUS Loan (Including Loan Fees) for 2025-2026</t>
  </si>
  <si>
    <r>
      <rPr>
        <rFont val="Calibri"/>
        <color theme="10"/>
        <sz val="12.0"/>
      </rPr>
      <t xml:space="preserve">Log into </t>
    </r>
    <r>
      <rPr>
        <rFont val="Calibri"/>
        <b/>
        <color theme="10"/>
        <sz val="12.0"/>
        <u/>
      </rPr>
      <t>studentaid.gov</t>
    </r>
  </si>
  <si>
    <t>Instructions for applying for a Graduate PLUS Loan.</t>
  </si>
  <si>
    <r>
      <rPr>
        <rFont val="Calibri"/>
        <b/>
        <color theme="1"/>
        <sz val="16.0"/>
      </rPr>
      <t xml:space="preserve">All First-time Unsubsidized Borrowers </t>
    </r>
    <r>
      <rPr>
        <rFont val="Calibri"/>
        <b/>
        <color theme="1"/>
        <sz val="16.0"/>
        <u/>
      </rPr>
      <t>MUST</t>
    </r>
    <r>
      <rPr>
        <rFont val="Calibri"/>
        <b/>
        <color theme="1"/>
        <sz val="16.0"/>
      </rPr>
      <t xml:space="preserve"> Also Complete: </t>
    </r>
  </si>
  <si>
    <r>
      <rPr>
        <rFont val="Calibri (Body)"/>
        <b val="0"/>
        <color theme="1"/>
        <sz val="14.0"/>
      </rPr>
      <t xml:space="preserve">⎯ </t>
    </r>
    <r>
      <rPr>
        <rFont val="Calibri"/>
        <b/>
        <color theme="10"/>
        <sz val="14.0"/>
        <u/>
      </rPr>
      <t>Entrance Counseling</t>
    </r>
  </si>
  <si>
    <r>
      <rPr>
        <rFont val="Calibri (Body)"/>
        <b val="0"/>
        <color theme="1"/>
        <sz val="14.0"/>
      </rPr>
      <t xml:space="preserve">⎯ </t>
    </r>
    <r>
      <rPr>
        <rFont val="Calibri"/>
        <b/>
        <color theme="10"/>
        <sz val="14.0"/>
        <u/>
      </rPr>
      <t>Master Promissory Note (MPN)</t>
    </r>
  </si>
  <si>
    <t>(Will be listed as Unsatisfied Requirements in SAIL until completed and system is updated)</t>
  </si>
  <si>
    <t>2025-2026 M2 Loan Planner</t>
  </si>
  <si>
    <t>Monthly budget (Aug - Jun)</t>
  </si>
  <si>
    <t>x 11 months</t>
  </si>
  <si>
    <t xml:space="preserve"> = Transferred from Expense Planner</t>
  </si>
  <si>
    <t>Books and supplies ($890 included in Cost of Attendance)</t>
  </si>
  <si>
    <t>USMLE Step 1 Fees ($660 included in Cost of Attendance)</t>
  </si>
  <si>
    <t xml:space="preserve"> = Recommended Amount</t>
  </si>
  <si>
    <t>One-time expenses</t>
  </si>
  <si>
    <r>
      <rPr>
        <rFont val="Calibri"/>
        <b/>
        <color theme="1"/>
        <sz val="14.0"/>
      </rPr>
      <t xml:space="preserve">FINANCIAL SERVICES CONTACT INFORMATION:   </t>
    </r>
    <r>
      <rPr>
        <rFont val="Calibri"/>
        <color theme="1"/>
        <sz val="14.0"/>
      </rPr>
      <t xml:space="preserve">                                                               Email: medfinservices@oakland.edu                                                   Phone: 248-370-3611</t>
    </r>
  </si>
  <si>
    <t>Family support</t>
  </si>
  <si>
    <r>
      <rPr>
        <rFont val="Calibri"/>
        <b/>
        <color theme="1"/>
        <sz val="14.0"/>
      </rPr>
      <t>IMPORTANT INFORMATION:</t>
    </r>
    <r>
      <rPr>
        <rFont val="Calibri"/>
        <color theme="1"/>
        <sz val="14.0"/>
      </rPr>
      <t xml:space="preserve"> This Student Loan Planner file is </t>
    </r>
    <r>
      <rPr>
        <rFont val="Calibri"/>
        <b/>
        <color theme="1"/>
        <sz val="14.0"/>
      </rPr>
      <t>only valid for the 2025-2026</t>
    </r>
    <r>
      <rPr>
        <rFont val="Calibri"/>
        <color theme="1"/>
        <sz val="14.0"/>
      </rPr>
      <t xml:space="preserve"> academic year. A new Planner must be downloaded for </t>
    </r>
    <r>
      <rPr>
        <rFont val="Calibri"/>
        <b/>
        <color theme="1"/>
        <sz val="14.0"/>
      </rPr>
      <t>each</t>
    </r>
    <r>
      <rPr>
        <rFont val="Calibri"/>
        <color theme="1"/>
        <sz val="14.0"/>
      </rPr>
      <t xml:space="preserve"> academic year. </t>
    </r>
  </si>
  <si>
    <r>
      <rPr>
        <rFont val="Calibri"/>
        <color theme="10"/>
        <sz val="12.0"/>
      </rPr>
      <t xml:space="preserve">Log into </t>
    </r>
    <r>
      <rPr>
        <rFont val="Calibri"/>
        <b/>
        <color theme="10"/>
        <sz val="12.0"/>
        <u/>
      </rPr>
      <t>SAIL</t>
    </r>
  </si>
  <si>
    <r>
      <rPr>
        <rFont val="Calibri"/>
        <color theme="10"/>
        <sz val="12.0"/>
      </rPr>
      <t xml:space="preserve">Log into </t>
    </r>
    <r>
      <rPr>
        <rFont val="Calibri"/>
        <b/>
        <color theme="10"/>
        <sz val="12.0"/>
        <u/>
      </rPr>
      <t>studentaid.gov</t>
    </r>
  </si>
  <si>
    <r>
      <rPr>
        <rFont val="Calibri"/>
        <b/>
        <color theme="1"/>
        <sz val="12.0"/>
      </rPr>
      <t xml:space="preserve">All Returning Borrowers </t>
    </r>
    <r>
      <rPr>
        <rFont val="Calibri"/>
        <b/>
        <color theme="1"/>
        <sz val="12.0"/>
        <u/>
      </rPr>
      <t>Are STRONGLY Advised</t>
    </r>
    <r>
      <rPr>
        <rFont val="Calibri"/>
        <b/>
        <color theme="1"/>
        <sz val="12.0"/>
      </rPr>
      <t xml:space="preserve"> to Annually Complete:</t>
    </r>
  </si>
  <si>
    <t xml:space="preserve"> - Student Loan Review </t>
  </si>
  <si>
    <t>2025-2026 M3 Loan Planner</t>
  </si>
  <si>
    <t>Monthly budget (Jul - Jun)</t>
  </si>
  <si>
    <t>x 12 months</t>
  </si>
  <si>
    <t>Books and supplies ($500 included in Cost of Attendance)</t>
  </si>
  <si>
    <t>USMLE Step 2 Fees ($660 included in Cost of Attendance)</t>
  </si>
  <si>
    <r>
      <rPr>
        <rFont val="Calibri"/>
        <b/>
        <color theme="1"/>
        <sz val="14.0"/>
      </rPr>
      <t xml:space="preserve">FINANCIAL SERVICES CONTACT INFORMATION:   </t>
    </r>
    <r>
      <rPr>
        <rFont val="Calibri"/>
        <color theme="1"/>
        <sz val="14.0"/>
      </rPr>
      <t xml:space="preserve">                                                               Email: medfinservices@oakland.edu                                                   Phone: 248-370-3611</t>
    </r>
  </si>
  <si>
    <r>
      <rPr>
        <rFont val="Calibri"/>
        <color theme="1"/>
        <sz val="12.0"/>
      </rPr>
      <t xml:space="preserve">Awards and scholarships </t>
    </r>
    <r>
      <rPr>
        <rFont val="Calibri"/>
        <color theme="1"/>
        <sz val="12.0"/>
      </rPr>
      <t>(SAIL)</t>
    </r>
  </si>
  <si>
    <r>
      <rPr>
        <rFont val="Calibri"/>
        <b/>
        <color theme="1"/>
        <sz val="14.0"/>
      </rPr>
      <t>IMPORTANT INFORMATION:</t>
    </r>
    <r>
      <rPr>
        <rFont val="Calibri"/>
        <color theme="1"/>
        <sz val="14.0"/>
      </rPr>
      <t xml:space="preserve"> This Student Loan Planner file is </t>
    </r>
    <r>
      <rPr>
        <rFont val="Calibri"/>
        <b/>
        <color theme="1"/>
        <sz val="14.0"/>
      </rPr>
      <t>only valid for the 2025-2026</t>
    </r>
    <r>
      <rPr>
        <rFont val="Calibri"/>
        <color theme="1"/>
        <sz val="14.0"/>
      </rPr>
      <t xml:space="preserve"> academic year. A new Planner must be downloaded for </t>
    </r>
    <r>
      <rPr>
        <rFont val="Calibri"/>
        <b/>
        <color theme="1"/>
        <sz val="14.0"/>
      </rPr>
      <t>each</t>
    </r>
    <r>
      <rPr>
        <rFont val="Calibri"/>
        <color theme="1"/>
        <sz val="14.0"/>
      </rPr>
      <t xml:space="preserve"> academic year. </t>
    </r>
  </si>
  <si>
    <r>
      <rPr>
        <rFont val="Calibri"/>
        <color theme="10"/>
        <sz val="12.0"/>
      </rPr>
      <t xml:space="preserve">Log into </t>
    </r>
    <r>
      <rPr>
        <rFont val="Calibri"/>
        <b/>
        <color theme="10"/>
        <sz val="12.0"/>
        <u/>
      </rPr>
      <t>SAIL</t>
    </r>
  </si>
  <si>
    <r>
      <rPr>
        <rFont val="Calibri"/>
        <color theme="10"/>
        <sz val="12.0"/>
      </rPr>
      <t xml:space="preserve">Log into </t>
    </r>
    <r>
      <rPr>
        <rFont val="Calibri"/>
        <b/>
        <color theme="10"/>
        <sz val="12.0"/>
        <u/>
      </rPr>
      <t>studentaid.gov</t>
    </r>
  </si>
  <si>
    <r>
      <rPr>
        <rFont val="Calibri"/>
        <b/>
        <color theme="1"/>
        <sz val="12.0"/>
      </rPr>
      <t xml:space="preserve">All Returning Borrowers </t>
    </r>
    <r>
      <rPr>
        <rFont val="Calibri"/>
        <b/>
        <color theme="1"/>
        <sz val="12.0"/>
        <u/>
      </rPr>
      <t>Are STRONGLY Advised</t>
    </r>
    <r>
      <rPr>
        <rFont val="Calibri"/>
        <b/>
        <color theme="1"/>
        <sz val="12.0"/>
      </rPr>
      <t xml:space="preserve"> to Annually Complete:</t>
    </r>
  </si>
  <si>
    <t>2025-2026 M4 Loan Planner</t>
  </si>
  <si>
    <t>Monthly budget (Jul - Apr)</t>
  </si>
  <si>
    <t>Books and supplies ($460 included in Cost of Attendance)</t>
  </si>
  <si>
    <t>Residency Application/Interview Costs ($4600 included in Cost of Attendance)</t>
  </si>
  <si>
    <t>ERAS Fee Calculator</t>
  </si>
  <si>
    <r>
      <rPr>
        <rFont val="Calibri"/>
        <b/>
        <color theme="1"/>
        <sz val="14.0"/>
      </rPr>
      <t xml:space="preserve">FINANCIAL SERVICES CONTACT INFORMATION:   </t>
    </r>
    <r>
      <rPr>
        <rFont val="Calibri"/>
        <color theme="1"/>
        <sz val="14.0"/>
      </rPr>
      <t xml:space="preserve">                                                               Email: medfinservices@oakland.edu                                                   Phone: 248-370-3611</t>
    </r>
  </si>
  <si>
    <r>
      <rPr>
        <rFont val="Calibri"/>
        <color theme="1"/>
        <sz val="12.0"/>
      </rPr>
      <t xml:space="preserve">Awards and scholarships </t>
    </r>
    <r>
      <rPr>
        <rFont val="Calibri"/>
        <color theme="1"/>
        <sz val="12.0"/>
      </rPr>
      <t>(SAIL)</t>
    </r>
  </si>
  <si>
    <r>
      <rPr>
        <rFont val="Calibri"/>
        <b/>
        <color theme="1"/>
        <sz val="14.0"/>
      </rPr>
      <t>IMPORTANT INFORMATION:</t>
    </r>
    <r>
      <rPr>
        <rFont val="Calibri"/>
        <color theme="1"/>
        <sz val="14.0"/>
      </rPr>
      <t xml:space="preserve"> This Student Loan Planner file is </t>
    </r>
    <r>
      <rPr>
        <rFont val="Calibri"/>
        <b/>
        <color theme="1"/>
        <sz val="14.0"/>
      </rPr>
      <t>only valid for the 2025-2026</t>
    </r>
    <r>
      <rPr>
        <rFont val="Calibri"/>
        <color theme="1"/>
        <sz val="14.0"/>
      </rPr>
      <t xml:space="preserve"> academic year. A new Planner must be downloaded for </t>
    </r>
    <r>
      <rPr>
        <rFont val="Calibri"/>
        <b/>
        <color theme="1"/>
        <sz val="14.0"/>
      </rPr>
      <t>each</t>
    </r>
    <r>
      <rPr>
        <rFont val="Calibri"/>
        <color theme="1"/>
        <sz val="14.0"/>
      </rPr>
      <t xml:space="preserve"> academic year. </t>
    </r>
  </si>
  <si>
    <r>
      <rPr>
        <rFont val="Calibri"/>
        <color theme="10"/>
        <sz val="12.0"/>
      </rPr>
      <t xml:space="preserve">Log into </t>
    </r>
    <r>
      <rPr>
        <rFont val="Calibri"/>
        <b/>
        <color theme="10"/>
        <sz val="12.0"/>
        <u/>
      </rPr>
      <t>SAIL</t>
    </r>
  </si>
  <si>
    <r>
      <rPr>
        <rFont val="Calibri"/>
        <color theme="10"/>
        <sz val="12.0"/>
      </rPr>
      <t xml:space="preserve">Log into </t>
    </r>
    <r>
      <rPr>
        <rFont val="Calibri"/>
        <b/>
        <color theme="10"/>
        <sz val="12.0"/>
        <u/>
      </rPr>
      <t>studentaid.gov</t>
    </r>
  </si>
  <si>
    <r>
      <rPr>
        <rFont val="Calibri"/>
        <b/>
        <color theme="1"/>
        <sz val="12.0"/>
      </rPr>
      <t xml:space="preserve">All Returning Borrowers </t>
    </r>
    <r>
      <rPr>
        <rFont val="Calibri"/>
        <b/>
        <color theme="1"/>
        <sz val="12.0"/>
        <u/>
      </rPr>
      <t>Are STRONGLY Advised</t>
    </r>
    <r>
      <rPr>
        <rFont val="Calibri"/>
        <b/>
        <color theme="1"/>
        <sz val="12.0"/>
      </rPr>
      <t xml:space="preserve"> to Annually Complete:</t>
    </r>
  </si>
  <si>
    <t>Fall 2025 Important Dates</t>
  </si>
  <si>
    <t>M1</t>
  </si>
  <si>
    <t>M2</t>
  </si>
  <si>
    <t>M3</t>
  </si>
  <si>
    <t>M4</t>
  </si>
  <si>
    <t>Loan Acceptance/Application Priority Date</t>
  </si>
  <si>
    <t>July 1</t>
  </si>
  <si>
    <r>
      <rPr>
        <rFont val="Calibri"/>
        <b/>
        <color theme="1"/>
        <sz val="14.0"/>
      </rPr>
      <t xml:space="preserve">FINANCIAL SERVICES CONTACT INFORMATION:   </t>
    </r>
    <r>
      <rPr>
        <rFont val="Calibri"/>
        <color theme="1"/>
        <sz val="14.0"/>
      </rPr>
      <t xml:space="preserve">                                                               Email: medfinservices@oakland.edu                                                   Phone: 248-370-3611</t>
    </r>
  </si>
  <si>
    <t>Payment Plan Enrollment Opens</t>
  </si>
  <si>
    <t>July 17</t>
  </si>
  <si>
    <t>June 17</t>
  </si>
  <si>
    <t xml:space="preserve">Earliest Possible Disbursement </t>
  </si>
  <si>
    <t>July 25</t>
  </si>
  <si>
    <t>June 21</t>
  </si>
  <si>
    <t>Refund Direct Deposited</t>
  </si>
  <si>
    <t>5-7 Business Days After Disbursement</t>
  </si>
  <si>
    <t xml:space="preserve">Classes Begin </t>
  </si>
  <si>
    <t>August 4</t>
  </si>
  <si>
    <t xml:space="preserve">July 1 </t>
  </si>
  <si>
    <t>July 7</t>
  </si>
  <si>
    <t>Payment Due / Plan Enrollment Closes</t>
  </si>
  <si>
    <t>August 15</t>
  </si>
  <si>
    <t>July 15</t>
  </si>
  <si>
    <t>July 21</t>
  </si>
  <si>
    <t xml:space="preserve">Deadline to Return Loans through School </t>
  </si>
  <si>
    <t>30 Days After Disbursement</t>
  </si>
  <si>
    <t>Deadline to Return Loans through Servicer</t>
  </si>
  <si>
    <t>120 Days After Disbursement</t>
  </si>
  <si>
    <t>Winter 2026 Important Dates</t>
  </si>
  <si>
    <t>Loan Adjustment Priority Date</t>
  </si>
  <si>
    <t>December 9</t>
  </si>
  <si>
    <t xml:space="preserve">Ebill released to students </t>
  </si>
  <si>
    <t>December 19</t>
  </si>
  <si>
    <t>January 2</t>
  </si>
  <si>
    <t>January 5</t>
  </si>
  <si>
    <t>January 15</t>
  </si>
  <si>
    <t>Deadline to Return Loans through School</t>
  </si>
  <si>
    <t>Where To Go</t>
  </si>
  <si>
    <t>Financial Aid Status and Direct Deposit</t>
  </si>
  <si>
    <t>MySail</t>
  </si>
  <si>
    <t>Payment and Payment Plans</t>
  </si>
  <si>
    <t>eBILL</t>
  </si>
  <si>
    <t>International Payments</t>
  </si>
  <si>
    <t>Flywire</t>
  </si>
  <si>
    <t>Helpful Resources</t>
  </si>
  <si>
    <t>General Information</t>
  </si>
  <si>
    <t>Books and Supplies</t>
  </si>
  <si>
    <t>OUWB Financial Services</t>
  </si>
  <si>
    <t>Textbook Lists by Class</t>
  </si>
  <si>
    <t>OUWB Cost of Attendance</t>
  </si>
  <si>
    <t>USMLE Fees</t>
  </si>
  <si>
    <t>USMLE Step Exam Fees</t>
  </si>
  <si>
    <t>Budgeting Resources</t>
  </si>
  <si>
    <t>AAMC Budgeting Basics</t>
  </si>
  <si>
    <t>Residency Application, Interview and Match</t>
  </si>
  <si>
    <t>AAMC Budgeting Ideas and Tips</t>
  </si>
  <si>
    <t>AAMC Cost of Applying for Residency</t>
  </si>
  <si>
    <t>AAMC Cost of Interviewing for Residency</t>
  </si>
  <si>
    <t>Federal Loan Information</t>
  </si>
  <si>
    <t>Interest Rates and Fees</t>
  </si>
  <si>
    <t>Student Loan Repayment</t>
  </si>
  <si>
    <t>Federal Direct (Unsubsidized) Loan Overview</t>
  </si>
  <si>
    <t>AAMC Education Debt Manager</t>
  </si>
  <si>
    <t>Federal PLUS Loan Overview</t>
  </si>
  <si>
    <t>Federal Loan Repayment Overview</t>
  </si>
  <si>
    <t>Graduate PLUS Application Instructions</t>
  </si>
  <si>
    <t>***Graduate PLUS Application is available starting in April***</t>
  </si>
  <si>
    <t>1.)</t>
  </si>
  <si>
    <r>
      <rPr>
        <rFont val="Calibri"/>
        <color theme="1"/>
        <sz val="14.0"/>
      </rPr>
      <t xml:space="preserve">Always review award status at </t>
    </r>
    <r>
      <rPr>
        <rFont val="Calibri"/>
        <b/>
        <color theme="1"/>
        <sz val="14.0"/>
      </rPr>
      <t>MySail</t>
    </r>
    <r>
      <rPr>
        <rFont val="Calibri"/>
        <color theme="1"/>
        <sz val="14.0"/>
      </rPr>
      <t xml:space="preserve"> prior to applying for a Graduate PLUS Loan</t>
    </r>
  </si>
  <si>
    <r>
      <rPr>
        <rFont val="Calibri"/>
        <b/>
        <color theme="1"/>
        <sz val="14.0"/>
      </rPr>
      <t xml:space="preserve">FINANCIAL SERVICES CONTACT INFORMATION:   </t>
    </r>
    <r>
      <rPr>
        <rFont val="Calibri"/>
        <color theme="1"/>
        <sz val="14.0"/>
      </rPr>
      <t xml:space="preserve">                                                               Email: medfinservices@oakland.edu                                                   Phone: 248-370-3611</t>
    </r>
  </si>
  <si>
    <t>2.)</t>
  </si>
  <si>
    <t>Only apply for Graduate PLUS Loan if needed. (Recommended will be populated in Loan Planner)</t>
  </si>
  <si>
    <t>3.)</t>
  </si>
  <si>
    <t>Login to</t>
  </si>
  <si>
    <t>studentaid.gov</t>
  </si>
  <si>
    <t>using your FSA ID and Password</t>
  </si>
  <si>
    <t>4.)</t>
  </si>
  <si>
    <r>
      <rPr>
        <rFont val="Calibri"/>
        <color theme="1"/>
        <sz val="14.0"/>
      </rPr>
      <t>Under '</t>
    </r>
    <r>
      <rPr>
        <rFont val="Calibri"/>
        <b/>
        <color theme="1"/>
        <sz val="14.0"/>
      </rPr>
      <t>Select an Award Year</t>
    </r>
    <r>
      <rPr>
        <rFont val="Calibri"/>
        <color theme="1"/>
        <sz val="14.0"/>
      </rPr>
      <t>,' select '</t>
    </r>
    <r>
      <rPr>
        <rFont val="Arial"/>
        <b/>
        <color theme="1"/>
        <sz val="14.0"/>
        <u/>
      </rPr>
      <t>2025-2026</t>
    </r>
    <r>
      <rPr>
        <rFont val="Calibri"/>
        <color theme="1"/>
        <sz val="14.0"/>
      </rPr>
      <t>'</t>
    </r>
  </si>
  <si>
    <t>5.)</t>
  </si>
  <si>
    <r>
      <rPr>
        <rFont val="Calibri"/>
        <color theme="1"/>
        <sz val="14.0"/>
      </rPr>
      <t>Under '</t>
    </r>
    <r>
      <rPr>
        <rFont val="Calibri"/>
        <b/>
        <color theme="1"/>
        <sz val="14.0"/>
      </rPr>
      <t>Loan Amount Requested</t>
    </r>
    <r>
      <rPr>
        <rFont val="Calibri"/>
        <color theme="1"/>
        <sz val="14.0"/>
      </rPr>
      <t>', select '</t>
    </r>
    <r>
      <rPr>
        <rFont val="Calibri (Body)"/>
        <b/>
        <color theme="1"/>
        <sz val="14.0"/>
        <u/>
      </rPr>
      <t>I would like to specify a loan amount</t>
    </r>
    <r>
      <rPr>
        <rFont val="Calibri"/>
        <color theme="1"/>
        <sz val="14.0"/>
      </rPr>
      <t>' radio button</t>
    </r>
  </si>
  <si>
    <t>6.)</t>
  </si>
  <si>
    <t>Type in the Recommended Graduate PLUS Loan amount from the Loan Planner</t>
  </si>
  <si>
    <t>7.)</t>
  </si>
  <si>
    <r>
      <rPr>
        <rFont val="Calibri"/>
        <color theme="1"/>
        <sz val="14.0"/>
      </rPr>
      <t>Under '</t>
    </r>
    <r>
      <rPr>
        <rFont val="Calibri"/>
        <b/>
        <color theme="1"/>
        <sz val="14.0"/>
      </rPr>
      <t>Loan Period Requested</t>
    </r>
    <r>
      <rPr>
        <rFont val="Calibri"/>
        <color theme="1"/>
        <sz val="14.0"/>
      </rPr>
      <t>', select '</t>
    </r>
    <r>
      <rPr>
        <rFont val="Arial"/>
        <b/>
        <color theme="1"/>
        <sz val="14.0"/>
        <u/>
      </rPr>
      <t>09/2025 - 04/2026</t>
    </r>
    <r>
      <rPr>
        <rFont val="Calibri"/>
        <color theme="1"/>
        <sz val="14.0"/>
      </rPr>
      <t>'</t>
    </r>
  </si>
  <si>
    <t>8.)</t>
  </si>
  <si>
    <t>Complete the remaining steps and submit the application</t>
  </si>
  <si>
    <t>9.)</t>
  </si>
  <si>
    <t>Complete the PLUS Master Promissory Note (MPN) if prompted to do so</t>
  </si>
  <si>
    <t>Instructions for Accessing studentaid.gov &amp;                                                                  AAMC MedLoans Organizer and Calculator (MLOC)</t>
  </si>
  <si>
    <t xml:space="preserve">    Financial Services strongly recommends that all student loan borrowers complete this review on an annual basis. </t>
  </si>
  <si>
    <r>
      <rPr>
        <rFont val="Calibri"/>
        <b/>
        <color theme="1"/>
        <sz val="14.0"/>
      </rPr>
      <t>Step 1:</t>
    </r>
    <r>
      <rPr>
        <rFont val="Calibri"/>
        <color theme="1"/>
        <sz val="14.0"/>
      </rPr>
      <t xml:space="preserve"> Log into </t>
    </r>
    <r>
      <rPr>
        <rFont val="Calibri"/>
        <color theme="1"/>
        <sz val="14.0"/>
      </rPr>
      <t>studentaid.gov</t>
    </r>
    <r>
      <rPr>
        <rFont val="Calibri"/>
        <color theme="1"/>
        <sz val="14.0"/>
      </rPr>
      <t>, select "View Details," and select “Download My Aid Data”</t>
    </r>
  </si>
  <si>
    <r>
      <rPr>
        <rFont val="Calibri"/>
        <b/>
        <color theme="1"/>
        <sz val="14.0"/>
      </rPr>
      <t>Step 2:</t>
    </r>
    <r>
      <rPr>
        <rFont val="Calibri"/>
        <color theme="1"/>
        <sz val="14.0"/>
      </rPr>
      <t xml:space="preserve"> </t>
    </r>
    <r>
      <rPr>
        <rFont val="Calibri"/>
        <color theme="1"/>
        <sz val="14.0"/>
      </rPr>
      <t>Log into aamc.org/mloc and select “Get Started Now”</t>
    </r>
  </si>
  <si>
    <r>
      <rPr>
        <rFont val="Calibri"/>
        <b/>
        <color theme="1"/>
        <sz val="14.0"/>
      </rPr>
      <t xml:space="preserve">Step 3: </t>
    </r>
    <r>
      <rPr>
        <rFont val="Calibri"/>
        <b val="0"/>
        <color theme="1"/>
        <sz val="14.0"/>
      </rPr>
      <t>Select “Import NSLDS” and upload the .txt file you downloaded in Step 1</t>
    </r>
  </si>
  <si>
    <r>
      <rPr>
        <rFont val="Calibri"/>
        <b/>
        <color theme="1"/>
        <sz val="14.0"/>
      </rPr>
      <t>Step 4:</t>
    </r>
    <r>
      <rPr>
        <rFont val="Calibri"/>
        <b val="0"/>
        <color theme="1"/>
        <sz val="14.0"/>
      </rPr>
      <t xml:space="preserve"> Select the green (+) "Add loan" button and input projected and private loan amounts </t>
    </r>
  </si>
  <si>
    <r>
      <rPr>
        <rFont val="Calibri"/>
        <b/>
        <color theme="1"/>
        <sz val="14.0"/>
      </rPr>
      <t>Step 5:</t>
    </r>
    <r>
      <rPr>
        <rFont val="Calibri"/>
        <b val="0"/>
        <color theme="1"/>
        <sz val="14.0"/>
      </rPr>
      <t xml:space="preserve"> Select the Medloans Calculator tab and enter your anticipated residency length, salary, and graduation date</t>
    </r>
  </si>
  <si>
    <t>*While logged into studentaid.gov, review your individual federal student loans by clicking on the number associated with each loan. This will provide you with access to the contact information for your loan servicer.</t>
  </si>
  <si>
    <t>**It is advised that you print a copy of your loan detail screen for your records and keep it safe and accessible.</t>
  </si>
  <si>
    <t>Loan Revision Instructions</t>
  </si>
  <si>
    <r>
      <rPr>
        <rFont val="Calibri"/>
        <color rgb="FF0000FF"/>
        <sz val="14.0"/>
        <u/>
      </rPr>
      <t xml:space="preserve">Always review award status at </t>
    </r>
    <r>
      <rPr>
        <rFont val="Calibri"/>
        <b/>
        <color rgb="FF0000FF"/>
        <sz val="14.0"/>
        <u/>
      </rPr>
      <t>mysail.oakland.edu</t>
    </r>
    <r>
      <rPr>
        <rFont val="Calibri"/>
        <color rgb="FF0000FF"/>
        <sz val="14.0"/>
        <u/>
      </rPr>
      <t xml:space="preserve"> prior to revising loans</t>
    </r>
  </si>
  <si>
    <r>
      <rPr>
        <rFont val="Calibri"/>
        <b/>
        <color theme="1"/>
        <sz val="14.0"/>
      </rPr>
      <t xml:space="preserve">FINANCIAL SERVICES CONTACT INFORMATION:   </t>
    </r>
    <r>
      <rPr>
        <rFont val="Calibri"/>
        <color theme="1"/>
        <sz val="14.0"/>
      </rPr>
      <t xml:space="preserve">                                                               Email: medfinservices@oakland.edu                                                   Phone: 248-370-3611</t>
    </r>
  </si>
  <si>
    <r>
      <rPr>
        <rFont val="Calibri"/>
        <b/>
        <color theme="1"/>
        <sz val="14.0"/>
        <u/>
      </rPr>
      <t>Only</t>
    </r>
    <r>
      <rPr>
        <rFont val="Calibri"/>
        <color theme="1"/>
        <sz val="14.0"/>
      </rPr>
      <t xml:space="preserve"> submit a loan revision if needed </t>
    </r>
    <r>
      <rPr>
        <rFont val="Calibri"/>
        <b/>
        <color theme="1"/>
        <sz val="14.0"/>
        <u/>
      </rPr>
      <t>AFTER</t>
    </r>
    <r>
      <rPr>
        <rFont val="Calibri"/>
        <color theme="1"/>
        <sz val="14.0"/>
      </rPr>
      <t xml:space="preserve"> initial Acceptance in SAIL</t>
    </r>
  </si>
  <si>
    <t>Log into the 2025-2026 Online Revision Form</t>
  </si>
  <si>
    <t xml:space="preserve">From the Loan Planner, enter the Recommended amount(s) in the Revision Form as follows:  </t>
  </si>
  <si>
    <t>Fall Unsubsidized - #1</t>
  </si>
  <si>
    <t xml:space="preserve">Fall Grad PLUS - #3 (decrease only) </t>
  </si>
  <si>
    <t xml:space="preserve">Winter Unsubsidized - #2 </t>
  </si>
  <si>
    <t xml:space="preserve">Winter Grad PLUS - #4 (decrease only) </t>
  </si>
  <si>
    <r>
      <rPr>
        <rFont val="Calibri"/>
        <color theme="1"/>
        <sz val="14.0"/>
      </rPr>
      <t xml:space="preserve">Submit the </t>
    </r>
    <r>
      <rPr>
        <rFont val="Calibri"/>
        <color theme="1"/>
        <sz val="14.0"/>
      </rPr>
      <t>Online Revision Form</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</si>
</sst>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quot;$&quot;#,##0.00"/>
    <numFmt numFmtId="166" formatCode="_(&quot;$&quot;* #,##0_);_(&quot;$&quot;* \(#,##0\);_(&quot;$&quot;* &quot;-&quot;??_);_(@_)"/>
  </numFmts>
  <fonts count="66">
    <font>
      <sz val="11.0"/>
      <color theme="1"/>
      <name val="Calibri"/>
      <scheme val="minor"/>
    </font>
    <font>
      <color theme="1"/>
      <name val="Calibri"/>
      <scheme val="minor"/>
    </font>
    <font>
      <sz val="11.0"/>
      <color rgb="FF003594"/>
      <name val="Calibri"/>
    </font>
    <font>
      <sz val="11.0"/>
      <color theme="1"/>
      <name val="Calibri"/>
    </font>
    <font>
      <b/>
      <sz val="22.0"/>
      <color theme="1"/>
      <name val="Calibri"/>
    </font>
    <font/>
    <font>
      <b/>
      <sz val="14.0"/>
      <color theme="1"/>
      <name val="Calibri"/>
    </font>
    <font>
      <u/>
      <sz val="14.0"/>
      <color theme="10"/>
      <name val="Calibri"/>
    </font>
    <font>
      <sz val="14.0"/>
      <color theme="1"/>
      <name val="Calibri"/>
    </font>
    <font>
      <b/>
      <u/>
      <sz val="14.0"/>
      <color theme="10"/>
      <name val="Calibri"/>
    </font>
    <font>
      <u/>
      <sz val="14.0"/>
      <color rgb="FF0000FF"/>
      <name val="Calibri"/>
    </font>
    <font>
      <b/>
      <sz val="16.0"/>
      <color theme="1"/>
      <name val="Calibri"/>
    </font>
    <font>
      <u/>
      <sz val="14.0"/>
      <color theme="10"/>
      <name val="Calibri"/>
    </font>
    <font>
      <u/>
      <sz val="14.0"/>
      <color theme="10"/>
      <name val="Calibri"/>
    </font>
    <font>
      <u/>
      <sz val="14.0"/>
      <color rgb="FF0000FF"/>
      <name val="Calibri"/>
    </font>
    <font>
      <u/>
      <sz val="14.0"/>
      <color theme="10"/>
      <name val="Calibri"/>
    </font>
    <font>
      <sz val="12.0"/>
      <color rgb="FF000000"/>
      <name val="Calibri"/>
    </font>
    <font>
      <b/>
      <sz val="12.0"/>
      <color rgb="FF000000"/>
      <name val="Calibri"/>
    </font>
    <font>
      <sz val="12.0"/>
      <color theme="1"/>
      <name val="Calibri"/>
    </font>
    <font>
      <sz val="12.0"/>
      <color rgb="FFC00000"/>
      <name val="Calibri"/>
    </font>
    <font>
      <u/>
      <sz val="14.0"/>
      <color rgb="FF0000FF"/>
      <name val="Calibri"/>
    </font>
    <font>
      <u/>
      <sz val="14.0"/>
      <color theme="10"/>
      <name val="Calibri"/>
    </font>
    <font>
      <b/>
      <sz val="11.0"/>
      <color theme="1"/>
      <name val="Calibri"/>
    </font>
    <font>
      <b/>
      <sz val="12.0"/>
      <color theme="1"/>
      <name val="Calibri"/>
    </font>
    <font>
      <u/>
      <sz val="12.0"/>
      <color rgb="FF0000FF"/>
      <name val="Calibri"/>
    </font>
    <font>
      <b/>
      <sz val="11.0"/>
      <color rgb="FF852146"/>
      <name val="Calibri"/>
    </font>
    <font>
      <u/>
      <sz val="12.0"/>
      <color theme="10"/>
      <name val="Calibri"/>
    </font>
    <font>
      <u/>
      <sz val="12.0"/>
      <color theme="10"/>
      <name val="Calibri"/>
    </font>
    <font>
      <b/>
      <u/>
      <sz val="12.0"/>
      <color theme="10"/>
      <name val="Calibri"/>
    </font>
    <font>
      <u/>
      <sz val="12.0"/>
      <color theme="10"/>
      <name val="Calibri"/>
    </font>
    <font>
      <u/>
      <sz val="12.0"/>
      <color theme="10"/>
      <name val="Calibri"/>
    </font>
    <font>
      <u/>
      <sz val="11.0"/>
      <color theme="10"/>
      <name val="Calibri"/>
    </font>
    <font>
      <b/>
      <u/>
      <sz val="14.0"/>
      <color theme="10"/>
      <name val="Calibri"/>
    </font>
    <font>
      <b/>
      <u/>
      <sz val="14.0"/>
      <color theme="10"/>
      <name val="Calibri"/>
    </font>
    <font>
      <u/>
      <sz val="12.0"/>
      <color theme="10"/>
      <name val="Calibri"/>
    </font>
    <font>
      <b/>
      <u/>
      <sz val="12.0"/>
      <color rgb="FF0000FF"/>
      <name val="Calibri"/>
    </font>
    <font>
      <u/>
      <sz val="11.0"/>
      <color theme="10"/>
      <name val="Calibri"/>
    </font>
    <font>
      <u/>
      <sz val="11.0"/>
      <color theme="10"/>
      <name val="Calibri"/>
    </font>
    <font>
      <b/>
      <u/>
      <sz val="12.0"/>
      <color rgb="FF0000FF"/>
      <name val="Calibri"/>
    </font>
    <font>
      <u/>
      <sz val="12.0"/>
      <color theme="10"/>
      <name val="Calibri"/>
    </font>
    <font>
      <u/>
      <sz val="12.0"/>
      <color theme="10"/>
      <name val="Calibri"/>
    </font>
    <font>
      <u/>
      <sz val="12.0"/>
      <color theme="10"/>
      <name val="Calibri"/>
    </font>
    <font>
      <u/>
      <sz val="11.0"/>
      <color theme="10"/>
      <name val="Calibri"/>
    </font>
    <font>
      <u/>
      <sz val="12.0"/>
      <color rgb="FF0000FF"/>
      <name val="Calibri"/>
    </font>
    <font>
      <u/>
      <sz val="12.0"/>
      <color theme="10"/>
      <name val="Calibri"/>
    </font>
    <font>
      <u/>
      <sz val="12.0"/>
      <color theme="10"/>
      <name val="Calibri"/>
    </font>
    <font>
      <b/>
      <u/>
      <sz val="12.0"/>
      <color theme="1"/>
      <name val="Calibri"/>
    </font>
    <font>
      <b/>
      <u/>
      <sz val="12.0"/>
      <color theme="1"/>
      <name val="Calibri"/>
    </font>
    <font>
      <u/>
      <sz val="12.0"/>
      <color theme="10"/>
      <name val="Calibri"/>
    </font>
    <font>
      <u/>
      <sz val="12.0"/>
      <color theme="10"/>
      <name val="Calibri"/>
    </font>
    <font>
      <b/>
      <u/>
      <sz val="12.0"/>
      <color theme="1"/>
      <name val="Calibri"/>
    </font>
    <font>
      <u/>
      <sz val="12.0"/>
      <color theme="1"/>
      <name val="Calibri"/>
    </font>
    <font>
      <b/>
      <u/>
      <sz val="12.0"/>
      <color theme="1"/>
      <name val="Calibri"/>
    </font>
    <font>
      <u/>
      <sz val="12.0"/>
      <color rgb="FF0000FF"/>
      <name val="Calibri"/>
    </font>
    <font>
      <u/>
      <sz val="12.0"/>
      <color rgb="FF0000FF"/>
      <name val="Calibri"/>
    </font>
    <font>
      <u/>
      <sz val="12.0"/>
      <color rgb="FF0000FF"/>
      <name val="Calibri"/>
    </font>
    <font>
      <u/>
      <sz val="11.0"/>
      <color rgb="FF0000FF"/>
      <name val="Calibri"/>
    </font>
    <font>
      <u/>
      <sz val="12.0"/>
      <color rgb="FF0000FF"/>
      <name val="Calibri"/>
    </font>
    <font>
      <b/>
      <u/>
      <sz val="14.0"/>
      <color rgb="FF0000FF"/>
      <name val="Calibri"/>
    </font>
    <font>
      <sz val="14.0"/>
      <color rgb="FF003594"/>
      <name val="Calibri"/>
    </font>
    <font>
      <u/>
      <sz val="14.0"/>
      <color theme="10"/>
      <name val="Calibri"/>
    </font>
    <font>
      <sz val="14.0"/>
      <color theme="10"/>
      <name val="Calibri"/>
    </font>
    <font>
      <u/>
      <sz val="14.0"/>
      <color theme="10"/>
      <name val="Calibri"/>
    </font>
    <font>
      <sz val="12.0"/>
      <color rgb="FF003594"/>
      <name val="Calibri"/>
    </font>
    <font>
      <u/>
      <sz val="14.0"/>
      <color theme="10"/>
      <name val="Calibri"/>
    </font>
    <font>
      <u/>
      <sz val="13.0"/>
      <color rgb="FF0000FF"/>
      <name val="Calibri"/>
    </font>
  </fonts>
  <fills count="9">
    <fill>
      <patternFill patternType="none"/>
    </fill>
    <fill>
      <patternFill patternType="lightGray"/>
    </fill>
    <fill>
      <patternFill patternType="solid">
        <fgColor rgb="FF003594"/>
        <bgColor rgb="FF003594"/>
      </patternFill>
    </fill>
    <fill>
      <patternFill patternType="solid">
        <fgColor rgb="FF0024DA"/>
        <bgColor rgb="FF0024DA"/>
      </patternFill>
    </fill>
    <fill>
      <patternFill patternType="solid">
        <fgColor rgb="FFE7D57D"/>
        <bgColor rgb="FFE7D57D"/>
      </patternFill>
    </fill>
    <fill>
      <patternFill patternType="solid">
        <fgColor rgb="FFFFFF00"/>
        <bgColor rgb="FFFFFF00"/>
      </patternFill>
    </fill>
    <fill>
      <patternFill patternType="solid">
        <fgColor rgb="FFB6DDE8"/>
        <bgColor rgb="FFB6DDE8"/>
      </patternFill>
    </fill>
    <fill>
      <patternFill patternType="solid">
        <fgColor rgb="FFE5B8B7"/>
        <bgColor rgb="FFE5B8B7"/>
      </patternFill>
    </fill>
    <fill>
      <patternFill patternType="solid">
        <fgColor theme="0"/>
        <bgColor theme="0"/>
      </patternFill>
    </fill>
  </fills>
  <borders count="79">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top style="medium">
        <color rgb="FF000000"/>
      </top>
      <bottom/>
    </border>
    <border>
      <left style="thin">
        <color rgb="FF000000"/>
      </left>
      <right/>
      <top style="medium">
        <color rgb="FF000000"/>
      </top>
      <bottom style="thin">
        <color rgb="FF000000"/>
      </bottom>
    </border>
    <border>
      <left/>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top/>
      <bottom/>
    </border>
    <border>
      <left style="medium">
        <color rgb="FF000000"/>
      </left>
    </border>
    <border>
      <right style="medium">
        <color rgb="FF000000"/>
      </right>
    </border>
    <border>
      <left/>
      <right style="medium">
        <color rgb="FF000000"/>
      </right>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style="medium">
        <color rgb="FF000000"/>
      </right>
      <top/>
      <bottom/>
    </border>
    <border>
      <left/>
      <right/>
      <top/>
      <bottom/>
    </border>
    <border>
      <left style="thin">
        <color rgb="FF000000"/>
      </left>
    </border>
    <border>
      <right style="thin">
        <color rgb="FF000000"/>
      </right>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top style="medium">
        <color rgb="FF000000"/>
      </top>
      <bottom/>
    </border>
    <border>
      <left/>
      <right style="medium">
        <color rgb="FF000000"/>
      </right>
      <top style="medium">
        <color rgb="FF000000"/>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rder>
    <border>
      <left style="medium">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medium">
        <color rgb="FF000000"/>
      </right>
      <bottom style="medium">
        <color rgb="FF000000"/>
      </bottom>
    </border>
    <border>
      <left style="thin">
        <color rgb="FF000000"/>
      </left>
      <right style="thin">
        <color rgb="FF000000"/>
      </right>
      <top/>
      <bottom style="thin">
        <color rgb="FF000000"/>
      </bottom>
    </border>
    <border>
      <left style="medium">
        <color rgb="FF000000"/>
      </left>
      <right/>
      <top style="medium">
        <color rgb="FF000000"/>
      </top>
      <bottom style="medium">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right/>
      <top style="medium">
        <color rgb="FF000000"/>
      </top>
      <bottom/>
    </border>
    <border>
      <left style="double">
        <color rgb="FF000000"/>
      </left>
      <right/>
      <top style="double">
        <color rgb="FF000000"/>
      </top>
      <bottom/>
    </border>
    <border>
      <left/>
      <right style="double">
        <color rgb="FF000000"/>
      </right>
      <top style="thin">
        <color rgb="FF000000"/>
      </top>
      <bottom/>
    </border>
    <border>
      <left style="double">
        <color rgb="FF000000"/>
      </left>
      <right/>
      <top/>
      <bottom/>
    </border>
    <border>
      <left/>
      <right style="double">
        <color rgb="FF000000"/>
      </right>
      <top/>
      <bottom/>
    </border>
    <border>
      <left style="double">
        <color rgb="FF000000"/>
      </left>
      <right/>
      <top/>
      <bottom style="double">
        <color rgb="FF000000"/>
      </bottom>
    </border>
    <border>
      <left/>
      <right/>
      <top/>
      <bottom style="double">
        <color rgb="FF000000"/>
      </bottom>
    </border>
    <border>
      <left/>
      <right style="double">
        <color rgb="FF000000"/>
      </right>
      <top/>
      <bottom style="double">
        <color rgb="FF000000"/>
      </bottom>
    </border>
    <border>
      <left/>
      <right style="medium">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medium">
        <color rgb="FF000000"/>
      </right>
      <top style="medium">
        <color rgb="FF000000"/>
      </top>
    </border>
    <border>
      <left/>
      <right style="thin">
        <color rgb="FF000000"/>
      </right>
      <top/>
      <bottom/>
    </border>
    <border>
      <left style="thin">
        <color rgb="FF000000"/>
      </left>
      <right style="thin">
        <color rgb="FF000000"/>
      </right>
      <top/>
      <bottom/>
    </border>
    <border>
      <left style="thin">
        <color rgb="FF000000"/>
      </left>
      <right/>
      <top/>
      <bottom/>
    </border>
    <border>
      <right style="medium">
        <color rgb="FF000000"/>
      </right>
      <top/>
      <bottom/>
    </border>
  </borders>
  <cellStyleXfs count="1">
    <xf borderId="0" fillId="0" fontId="0" numFmtId="0" applyAlignment="1" applyFont="1"/>
  </cellStyleXfs>
  <cellXfs count="328">
    <xf borderId="0" fillId="0" fontId="0" numFmtId="0" xfId="0" applyAlignment="1" applyFont="1">
      <alignment readingOrder="0" shrinkToFit="0" vertical="bottom" wrapText="0"/>
    </xf>
    <xf borderId="0" fillId="0" fontId="1" numFmtId="0" xfId="0" applyFont="1"/>
    <xf borderId="1" fillId="0" fontId="1" numFmtId="0" xfId="0" applyBorder="1" applyFont="1"/>
    <xf borderId="2" fillId="0" fontId="1" numFmtId="0" xfId="0" applyBorder="1" applyFont="1"/>
    <xf borderId="3" fillId="0" fontId="1" numFmtId="0" xfId="0" applyBorder="1" applyFont="1"/>
    <xf borderId="4" fillId="2" fontId="2" numFmtId="0" xfId="0" applyBorder="1" applyFill="1" applyFont="1"/>
    <xf borderId="5" fillId="3" fontId="2" numFmtId="0" xfId="0" applyBorder="1" applyFill="1" applyFont="1"/>
    <xf borderId="6" fillId="3" fontId="2" numFmtId="0" xfId="0" applyBorder="1" applyFont="1"/>
    <xf borderId="7" fillId="3" fontId="2" numFmtId="0" xfId="0" applyBorder="1" applyFont="1"/>
    <xf borderId="8" fillId="3" fontId="3" numFmtId="0" xfId="0" applyBorder="1" applyFont="1"/>
    <xf borderId="9" fillId="4" fontId="4" numFmtId="0" xfId="0" applyAlignment="1" applyBorder="1" applyFill="1" applyFont="1">
      <alignment horizontal="center" readingOrder="0" vertical="center"/>
    </xf>
    <xf borderId="10" fillId="0" fontId="5" numFmtId="0" xfId="0" applyBorder="1" applyFont="1"/>
    <xf borderId="11" fillId="3" fontId="3" numFmtId="0" xfId="0" applyBorder="1" applyFont="1"/>
    <xf borderId="12" fillId="0" fontId="5" numFmtId="0" xfId="0" applyBorder="1" applyFont="1"/>
    <xf borderId="13" fillId="0" fontId="5" numFmtId="0" xfId="0" applyBorder="1" applyFont="1"/>
    <xf borderId="14" fillId="0" fontId="5" numFmtId="0" xfId="0" applyBorder="1" applyFont="1"/>
    <xf borderId="15" fillId="3" fontId="3" numFmtId="0" xfId="0" applyBorder="1" applyFont="1"/>
    <xf borderId="16" fillId="3" fontId="3" numFmtId="0" xfId="0" applyBorder="1" applyFont="1"/>
    <xf borderId="1" fillId="0" fontId="3" numFmtId="0" xfId="0" applyBorder="1" applyFont="1"/>
    <xf borderId="2" fillId="0" fontId="3" numFmtId="0" xfId="0" applyBorder="1" applyFont="1"/>
    <xf borderId="3" fillId="0" fontId="3" numFmtId="0" xfId="0" applyBorder="1" applyFont="1"/>
    <xf borderId="17" fillId="0" fontId="6" numFmtId="0" xfId="0" applyBorder="1" applyFont="1"/>
    <xf borderId="0" fillId="0" fontId="7" numFmtId="0" xfId="0" applyFont="1"/>
    <xf borderId="0" fillId="0" fontId="8" numFmtId="0" xfId="0" applyFont="1"/>
    <xf borderId="18" fillId="0" fontId="8" numFmtId="0" xfId="0" applyBorder="1" applyFont="1"/>
    <xf borderId="19" fillId="0" fontId="8" numFmtId="0" xfId="0" applyAlignment="1" applyBorder="1" applyFont="1">
      <alignment horizontal="left" shrinkToFit="0" vertical="top" wrapText="1"/>
    </xf>
    <xf borderId="20" fillId="0" fontId="5" numFmtId="0" xfId="0" applyBorder="1" applyFont="1"/>
    <xf borderId="21" fillId="0" fontId="5" numFmtId="0" xfId="0" applyBorder="1" applyFont="1"/>
    <xf borderId="9" fillId="0" fontId="5" numFmtId="0" xfId="0" applyBorder="1" applyFont="1"/>
    <xf borderId="0" fillId="0" fontId="9" numFmtId="0" xfId="0" applyFont="1"/>
    <xf borderId="19" fillId="0" fontId="8" numFmtId="0" xfId="0" applyAlignment="1" applyBorder="1" applyFont="1">
      <alignment horizontal="left" readingOrder="0" shrinkToFit="0" vertical="top" wrapText="1"/>
    </xf>
    <xf borderId="0" fillId="0" fontId="10" numFmtId="0" xfId="0" applyAlignment="1" applyFont="1">
      <alignment readingOrder="0"/>
    </xf>
    <xf borderId="22" fillId="0" fontId="6" numFmtId="0" xfId="0" applyBorder="1" applyFont="1"/>
    <xf borderId="23" fillId="0" fontId="8" numFmtId="0" xfId="0" applyBorder="1" applyFont="1"/>
    <xf borderId="24" fillId="0" fontId="8" numFmtId="0" xfId="0" applyBorder="1" applyFont="1"/>
    <xf borderId="16" fillId="3" fontId="8" numFmtId="0" xfId="0" applyBorder="1" applyFont="1"/>
    <xf borderId="25" fillId="4" fontId="11" numFmtId="0" xfId="0" applyAlignment="1" applyBorder="1" applyFont="1">
      <alignment horizontal="left" vertical="top"/>
    </xf>
    <xf borderId="26" fillId="4" fontId="6" numFmtId="0" xfId="0" applyAlignment="1" applyBorder="1" applyFont="1">
      <alignment horizontal="left" vertical="top"/>
    </xf>
    <xf borderId="26" fillId="4" fontId="6" numFmtId="0" xfId="0" applyAlignment="1" applyBorder="1" applyFont="1">
      <alignment horizontal="left" shrinkToFit="0" vertical="top" wrapText="1"/>
    </xf>
    <xf borderId="26" fillId="4" fontId="8" numFmtId="0" xfId="0" applyBorder="1" applyFont="1"/>
    <xf borderId="26" fillId="4" fontId="8" numFmtId="0" xfId="0" applyAlignment="1" applyBorder="1" applyFont="1">
      <alignment horizontal="left"/>
    </xf>
    <xf borderId="27" fillId="4" fontId="8" numFmtId="0" xfId="0" applyBorder="1" applyFont="1"/>
    <xf borderId="9" fillId="0" fontId="6" numFmtId="0" xfId="0" applyAlignment="1" applyBorder="1" applyFont="1">
      <alignment horizontal="right"/>
    </xf>
    <xf borderId="0" fillId="0" fontId="12" numFmtId="0" xfId="0" applyAlignment="1" applyFont="1">
      <alignment horizontal="left" shrinkToFit="0" vertical="top" wrapText="1"/>
    </xf>
    <xf borderId="0" fillId="0" fontId="8" numFmtId="0" xfId="0" applyAlignment="1" applyFont="1">
      <alignment horizontal="left"/>
    </xf>
    <xf borderId="10" fillId="0" fontId="8" numFmtId="0" xfId="0" applyBorder="1" applyFont="1"/>
    <xf borderId="12" fillId="0" fontId="8" numFmtId="0" xfId="0" applyBorder="1" applyFont="1"/>
    <xf borderId="13" fillId="0" fontId="8" numFmtId="0" xfId="0" applyAlignment="1" applyBorder="1" applyFont="1">
      <alignment horizontal="left" vertical="top"/>
    </xf>
    <xf borderId="13" fillId="0" fontId="13" numFmtId="0" xfId="0" applyAlignment="1" applyBorder="1" applyFont="1">
      <alignment horizontal="left" shrinkToFit="0" vertical="top" wrapText="1"/>
    </xf>
    <xf borderId="13" fillId="0" fontId="8" numFmtId="0" xfId="0" applyBorder="1" applyFont="1"/>
    <xf borderId="13" fillId="0" fontId="8" numFmtId="0" xfId="0" applyAlignment="1" applyBorder="1" applyFont="1">
      <alignment horizontal="left"/>
    </xf>
    <xf borderId="14" fillId="0" fontId="8" numFmtId="0" xfId="0" applyBorder="1" applyFont="1"/>
    <xf borderId="16" fillId="3" fontId="8" numFmtId="0" xfId="0" applyAlignment="1" applyBorder="1" applyFont="1">
      <alignment horizontal="left" shrinkToFit="0" vertical="top" wrapText="1"/>
    </xf>
    <xf borderId="16" fillId="3" fontId="8" numFmtId="0" xfId="0" applyAlignment="1" applyBorder="1" applyFont="1">
      <alignment horizontal="left"/>
    </xf>
    <xf borderId="28" fillId="4" fontId="11" numFmtId="0" xfId="0" applyBorder="1" applyFont="1"/>
    <xf borderId="28" fillId="4" fontId="6" numFmtId="0" xfId="0" applyBorder="1" applyFont="1"/>
    <xf borderId="28" fillId="4" fontId="8" numFmtId="0" xfId="0" applyBorder="1" applyFont="1"/>
    <xf borderId="28" fillId="4" fontId="8" numFmtId="0" xfId="0" applyAlignment="1" applyBorder="1" applyFont="1">
      <alignment horizontal="left"/>
    </xf>
    <xf borderId="29" fillId="4" fontId="8" numFmtId="0" xfId="0" applyBorder="1" applyFont="1"/>
    <xf borderId="12" fillId="0" fontId="8" numFmtId="0" xfId="0" applyAlignment="1" applyBorder="1" applyFont="1">
      <alignment horizontal="right"/>
    </xf>
    <xf borderId="13" fillId="0" fontId="14" numFmtId="0" xfId="0" applyBorder="1" applyFont="1"/>
    <xf borderId="13" fillId="0" fontId="15" numFmtId="0" xfId="0" applyBorder="1" applyFont="1"/>
    <xf borderId="30" fillId="3" fontId="3" numFmtId="0" xfId="0" applyBorder="1" applyFont="1"/>
    <xf borderId="31" fillId="3" fontId="3" numFmtId="0" xfId="0" applyBorder="1" applyFont="1"/>
    <xf borderId="31" fillId="3" fontId="3" numFmtId="0" xfId="0" applyAlignment="1" applyBorder="1" applyFont="1">
      <alignment horizontal="left"/>
    </xf>
    <xf borderId="32" fillId="3" fontId="3" numFmtId="0" xfId="0" applyBorder="1" applyFont="1"/>
    <xf borderId="33" fillId="3" fontId="3" numFmtId="0" xfId="0" applyBorder="1" applyFont="1"/>
    <xf borderId="16" fillId="3" fontId="3" numFmtId="164" xfId="0" applyBorder="1" applyFont="1" applyNumberFormat="1"/>
    <xf borderId="16" fillId="3" fontId="3" numFmtId="0" xfId="0" applyAlignment="1" applyBorder="1" applyFont="1">
      <alignment horizontal="center"/>
    </xf>
    <xf borderId="34" fillId="3" fontId="3" numFmtId="0" xfId="0" applyBorder="1" applyFont="1"/>
    <xf borderId="19" fillId="4" fontId="4" numFmtId="0" xfId="0" applyAlignment="1" applyBorder="1" applyFont="1">
      <alignment horizontal="center" readingOrder="0" vertical="center"/>
    </xf>
    <xf borderId="8" fillId="3" fontId="16" numFmtId="0" xfId="0" applyBorder="1" applyFont="1"/>
    <xf borderId="15" fillId="3" fontId="16" numFmtId="0" xfId="0" applyBorder="1" applyFont="1"/>
    <xf borderId="0" fillId="0" fontId="16" numFmtId="0" xfId="0" applyFont="1"/>
    <xf borderId="35" fillId="4" fontId="17" numFmtId="0" xfId="0" applyAlignment="1" applyBorder="1" applyFont="1">
      <alignment horizontal="center" vertical="center"/>
    </xf>
    <xf borderId="36" fillId="0" fontId="5" numFmtId="0" xfId="0" applyBorder="1" applyFont="1"/>
    <xf borderId="16" fillId="3" fontId="16" numFmtId="0" xfId="0" applyBorder="1" applyFont="1"/>
    <xf borderId="37" fillId="0" fontId="16" numFmtId="0" xfId="0" applyAlignment="1" applyBorder="1" applyFont="1">
      <alignment horizontal="left"/>
    </xf>
    <xf borderId="38" fillId="5" fontId="16" numFmtId="164" xfId="0" applyAlignment="1" applyBorder="1" applyFill="1" applyFont="1" applyNumberFormat="1">
      <alignment readingOrder="0"/>
    </xf>
    <xf borderId="15" fillId="3" fontId="16" numFmtId="0" xfId="0" applyAlignment="1" applyBorder="1" applyFont="1">
      <alignment shrinkToFit="0" wrapText="1"/>
    </xf>
    <xf borderId="0" fillId="0" fontId="16" numFmtId="0" xfId="0" applyAlignment="1" applyFont="1">
      <alignment shrinkToFit="0" wrapText="1"/>
    </xf>
    <xf borderId="39" fillId="5" fontId="3" numFmtId="0" xfId="0" applyBorder="1" applyFont="1"/>
    <xf borderId="40" fillId="0" fontId="16" numFmtId="0" xfId="0" applyAlignment="1" applyBorder="1" applyFont="1">
      <alignment horizontal="left"/>
    </xf>
    <xf borderId="38" fillId="5" fontId="16" numFmtId="164" xfId="0" applyBorder="1" applyFont="1" applyNumberFormat="1"/>
    <xf borderId="41" fillId="0" fontId="16" numFmtId="0" xfId="0" applyAlignment="1" applyBorder="1" applyFont="1">
      <alignment horizontal="left"/>
    </xf>
    <xf borderId="41" fillId="0" fontId="16" numFmtId="0" xfId="0" applyAlignment="1" applyBorder="1" applyFont="1">
      <alignment horizontal="left" readingOrder="0"/>
    </xf>
    <xf borderId="42" fillId="0" fontId="16" numFmtId="0" xfId="0" applyAlignment="1" applyBorder="1" applyFont="1">
      <alignment horizontal="left" readingOrder="0"/>
    </xf>
    <xf borderId="43" fillId="0" fontId="16" numFmtId="0" xfId="0" applyAlignment="1" applyBorder="1" applyFont="1">
      <alignment horizontal="left"/>
    </xf>
    <xf borderId="35" fillId="0" fontId="17" numFmtId="0" xfId="0" applyBorder="1" applyFont="1"/>
    <xf borderId="39" fillId="0" fontId="17" numFmtId="164" xfId="0" applyBorder="1" applyFont="1" applyNumberFormat="1"/>
    <xf borderId="9" fillId="0" fontId="16" numFmtId="0" xfId="0" applyBorder="1" applyFont="1"/>
    <xf borderId="10" fillId="0" fontId="16" numFmtId="0" xfId="0" applyBorder="1" applyFont="1"/>
    <xf borderId="9" fillId="0" fontId="18" numFmtId="0" xfId="0" applyBorder="1" applyFont="1"/>
    <xf borderId="10" fillId="0" fontId="18" numFmtId="164" xfId="0" applyBorder="1" applyFont="1" applyNumberFormat="1"/>
    <xf borderId="9" fillId="0" fontId="18" numFmtId="0" xfId="0" applyAlignment="1" applyBorder="1" applyFont="1">
      <alignment shrinkToFit="0" vertical="top" wrapText="1"/>
    </xf>
    <xf borderId="9" fillId="0" fontId="17" numFmtId="0" xfId="0" applyBorder="1" applyFont="1"/>
    <xf borderId="44" fillId="0" fontId="16" numFmtId="164" xfId="0" applyBorder="1" applyFont="1" applyNumberFormat="1"/>
    <xf borderId="45" fillId="0" fontId="16" numFmtId="164" xfId="0" applyBorder="1" applyFont="1" applyNumberFormat="1"/>
    <xf borderId="39" fillId="6" fontId="17" numFmtId="164" xfId="0" applyBorder="1" applyFill="1" applyFont="1" applyNumberFormat="1"/>
    <xf borderId="39" fillId="6" fontId="3" numFmtId="0" xfId="0" applyBorder="1" applyFont="1"/>
    <xf borderId="10" fillId="0" fontId="16" numFmtId="165" xfId="0" applyBorder="1" applyFont="1" applyNumberFormat="1"/>
    <xf borderId="10" fillId="0" fontId="16" numFmtId="165" xfId="0" applyAlignment="1" applyBorder="1" applyFont="1" applyNumberFormat="1">
      <alignment shrinkToFit="0" vertical="top" wrapText="1"/>
    </xf>
    <xf borderId="12" fillId="0" fontId="16" numFmtId="0" xfId="0" applyBorder="1" applyFont="1"/>
    <xf borderId="30" fillId="3" fontId="16" numFmtId="0" xfId="0" applyBorder="1" applyFont="1"/>
    <xf borderId="32" fillId="3" fontId="16" numFmtId="0" xfId="0" applyBorder="1" applyFont="1"/>
    <xf borderId="0" fillId="0" fontId="19" numFmtId="0" xfId="0" applyFont="1"/>
    <xf borderId="35" fillId="4" fontId="6" numFmtId="0" xfId="0" applyAlignment="1" applyBorder="1" applyFont="1">
      <alignment horizontal="center" shrinkToFit="0" vertical="top" wrapText="1"/>
    </xf>
    <xf borderId="35" fillId="4" fontId="6" numFmtId="0" xfId="0" applyAlignment="1" applyBorder="1" applyFont="1">
      <alignment horizontal="center"/>
    </xf>
    <xf borderId="19" fillId="0" fontId="18" numFmtId="0" xfId="0" applyAlignment="1" applyBorder="1" applyFont="1">
      <alignment horizontal="left" readingOrder="0" shrinkToFit="0" vertical="top" wrapText="1"/>
    </xf>
    <xf borderId="19" fillId="0" fontId="20" numFmtId="0" xfId="0" applyAlignment="1" applyBorder="1" applyFont="1">
      <alignment readingOrder="0"/>
    </xf>
    <xf borderId="21" fillId="0" fontId="3" numFmtId="0" xfId="0" applyBorder="1" applyFont="1"/>
    <xf borderId="12" fillId="0" fontId="21" numFmtId="0" xfId="0" applyBorder="1" applyFont="1"/>
    <xf borderId="14" fillId="0" fontId="3" numFmtId="0" xfId="0" applyBorder="1" applyFont="1"/>
    <xf borderId="19" fillId="4" fontId="4" numFmtId="0" xfId="0" applyAlignment="1" applyBorder="1" applyFont="1">
      <alignment horizontal="center" readingOrder="0" shrinkToFit="0" vertical="center" wrapText="1"/>
    </xf>
    <xf borderId="46" fillId="0" fontId="5" numFmtId="0" xfId="0" applyBorder="1" applyFont="1"/>
    <xf borderId="47" fillId="0" fontId="18" numFmtId="0" xfId="0" applyBorder="1" applyFont="1"/>
    <xf borderId="48" fillId="0" fontId="5" numFmtId="0" xfId="0" applyBorder="1" applyFont="1"/>
    <xf borderId="49" fillId="0" fontId="5" numFmtId="0" xfId="0" applyBorder="1" applyFont="1"/>
    <xf borderId="50" fillId="0" fontId="18" numFmtId="164" xfId="0" applyAlignment="1" applyBorder="1" applyFont="1" applyNumberFormat="1">
      <alignment readingOrder="0"/>
    </xf>
    <xf borderId="8" fillId="3" fontId="22" numFmtId="0" xfId="0" applyAlignment="1" applyBorder="1" applyFont="1">
      <alignment horizontal="center"/>
    </xf>
    <xf borderId="44" fillId="6" fontId="18" numFmtId="164" xfId="0" applyAlignment="1" applyBorder="1" applyFont="1" applyNumberFormat="1">
      <alignment readingOrder="0"/>
    </xf>
    <xf borderId="44" fillId="0" fontId="18" numFmtId="0" xfId="0" applyAlignment="1" applyBorder="1" applyFont="1">
      <alignment horizontal="center"/>
    </xf>
    <xf borderId="51" fillId="0" fontId="18" numFmtId="164" xfId="0" applyBorder="1" applyFont="1" applyNumberFormat="1"/>
    <xf borderId="44" fillId="5" fontId="18" numFmtId="164" xfId="0" applyBorder="1" applyFont="1" applyNumberFormat="1"/>
    <xf borderId="52" fillId="0" fontId="18" numFmtId="0" xfId="0" applyBorder="1" applyFont="1"/>
    <xf borderId="53" fillId="0" fontId="5" numFmtId="0" xfId="0" applyBorder="1" applyFont="1"/>
    <xf borderId="54" fillId="0" fontId="5" numFmtId="0" xfId="0" applyBorder="1" applyFont="1"/>
    <xf borderId="55" fillId="5" fontId="18" numFmtId="164" xfId="0" applyBorder="1" applyFont="1" applyNumberFormat="1"/>
    <xf borderId="39" fillId="7" fontId="3" numFmtId="0" xfId="0" applyBorder="1" applyFill="1" applyFont="1"/>
    <xf borderId="12" fillId="0" fontId="23" numFmtId="0" xfId="0" applyBorder="1" applyFont="1"/>
    <xf borderId="13" fillId="0" fontId="18" numFmtId="0" xfId="0" applyBorder="1" applyFont="1"/>
    <xf borderId="13" fillId="0" fontId="18" numFmtId="164" xfId="0" applyBorder="1" applyFont="1" applyNumberFormat="1"/>
    <xf borderId="56" fillId="0" fontId="23" numFmtId="164" xfId="0" applyBorder="1" applyFont="1" applyNumberFormat="1"/>
    <xf borderId="0" fillId="0" fontId="18" numFmtId="0" xfId="0" applyFont="1"/>
    <xf borderId="57" fillId="5" fontId="18" numFmtId="164" xfId="0" applyBorder="1" applyFont="1" applyNumberFormat="1"/>
    <xf borderId="47" fillId="0" fontId="24" numFmtId="0" xfId="0" applyBorder="1" applyFont="1"/>
    <xf borderId="13" fillId="0" fontId="18" numFmtId="0" xfId="0" applyAlignment="1" applyBorder="1" applyFont="1">
      <alignment horizontal="center"/>
    </xf>
    <xf borderId="56" fillId="0" fontId="23" numFmtId="164" xfId="0" applyAlignment="1" applyBorder="1" applyFont="1" applyNumberFormat="1">
      <alignment horizontal="left"/>
    </xf>
    <xf borderId="15" fillId="3" fontId="22" numFmtId="0" xfId="0" applyBorder="1" applyFont="1"/>
    <xf borderId="0" fillId="0" fontId="22" numFmtId="0" xfId="0" applyFont="1"/>
    <xf borderId="58" fillId="4" fontId="23" numFmtId="0" xfId="0" applyBorder="1" applyFont="1"/>
    <xf borderId="28" fillId="4" fontId="23" numFmtId="0" xfId="0" applyBorder="1" applyFont="1"/>
    <xf borderId="39" fillId="0" fontId="23" numFmtId="164" xfId="0" applyAlignment="1" applyBorder="1" applyFont="1" applyNumberFormat="1">
      <alignment horizontal="left"/>
    </xf>
    <xf borderId="0" fillId="0" fontId="25" numFmtId="0" xfId="0" applyFont="1"/>
    <xf borderId="47" fillId="4" fontId="23" numFmtId="0" xfId="0" applyAlignment="1" applyBorder="1" applyFont="1">
      <alignment horizontal="left" readingOrder="0"/>
    </xf>
    <xf borderId="59" fillId="8" fontId="23" numFmtId="166" xfId="0" applyAlignment="1" applyBorder="1" applyFill="1" applyFont="1" applyNumberFormat="1">
      <alignment horizontal="left"/>
    </xf>
    <xf borderId="60" fillId="4" fontId="23" numFmtId="0" xfId="0" applyAlignment="1" applyBorder="1" applyFont="1">
      <alignment horizontal="left" readingOrder="0"/>
    </xf>
    <xf borderId="61" fillId="4" fontId="26" numFmtId="0" xfId="0" applyAlignment="1" applyBorder="1" applyFont="1">
      <alignment horizontal="left"/>
    </xf>
    <xf borderId="61" fillId="4" fontId="23" numFmtId="0" xfId="0" applyAlignment="1" applyBorder="1" applyFont="1">
      <alignment horizontal="left"/>
    </xf>
    <xf borderId="62" fillId="4" fontId="23" numFmtId="0" xfId="0" applyAlignment="1" applyBorder="1" applyFont="1">
      <alignment horizontal="right"/>
    </xf>
    <xf borderId="59" fillId="7" fontId="23" numFmtId="166" xfId="0" applyAlignment="1" applyBorder="1" applyFont="1" applyNumberFormat="1">
      <alignment horizontal="left"/>
    </xf>
    <xf borderId="25" fillId="4" fontId="23" numFmtId="0" xfId="0" applyAlignment="1" applyBorder="1" applyFont="1">
      <alignment horizontal="left" readingOrder="0"/>
    </xf>
    <xf borderId="26" fillId="4" fontId="23" numFmtId="0" xfId="0" applyAlignment="1" applyBorder="1" applyFont="1">
      <alignment horizontal="left"/>
    </xf>
    <xf borderId="27" fillId="4" fontId="23" numFmtId="0" xfId="0" applyAlignment="1" applyBorder="1" applyFont="1">
      <alignment horizontal="right"/>
    </xf>
    <xf borderId="27" fillId="7" fontId="23" numFmtId="166" xfId="0" applyAlignment="1" applyBorder="1" applyFont="1" applyNumberFormat="1">
      <alignment horizontal="left"/>
    </xf>
    <xf borderId="0" fillId="0" fontId="27" numFmtId="0" xfId="0" applyFont="1"/>
    <xf borderId="48" fillId="0" fontId="23" numFmtId="0" xfId="0" applyAlignment="1" applyBorder="1" applyFont="1">
      <alignment horizontal="left"/>
    </xf>
    <xf borderId="49" fillId="0" fontId="23" numFmtId="0" xfId="0" applyAlignment="1" applyBorder="1" applyFont="1">
      <alignment horizontal="right"/>
    </xf>
    <xf borderId="0" fillId="0" fontId="23" numFmtId="166" xfId="0" applyAlignment="1" applyFont="1" applyNumberFormat="1">
      <alignment horizontal="left"/>
    </xf>
    <xf borderId="47" fillId="0" fontId="28" numFmtId="0" xfId="0" applyBorder="1" applyFont="1"/>
    <xf borderId="48" fillId="0" fontId="18" numFmtId="0" xfId="0" applyBorder="1" applyFont="1"/>
    <xf borderId="48" fillId="0" fontId="29" numFmtId="0" xfId="0" applyBorder="1" applyFont="1"/>
    <xf borderId="49" fillId="0" fontId="18" numFmtId="0" xfId="0" applyBorder="1" applyFont="1"/>
    <xf borderId="0" fillId="0" fontId="18" numFmtId="166" xfId="0" applyAlignment="1" applyFont="1" applyNumberFormat="1">
      <alignment horizontal="left"/>
    </xf>
    <xf borderId="33" fillId="4" fontId="23" numFmtId="0" xfId="0" applyAlignment="1" applyBorder="1" applyFont="1">
      <alignment readingOrder="0"/>
    </xf>
    <xf borderId="63" fillId="4" fontId="18" numFmtId="0" xfId="0" applyBorder="1" applyFont="1"/>
    <xf borderId="63" fillId="4" fontId="23" numFmtId="0" xfId="0" applyAlignment="1" applyBorder="1" applyFont="1">
      <alignment horizontal="right"/>
    </xf>
    <xf borderId="39" fillId="7" fontId="23" numFmtId="166" xfId="0" applyAlignment="1" applyBorder="1" applyFont="1" applyNumberFormat="1">
      <alignment horizontal="left"/>
    </xf>
    <xf borderId="47" fillId="0" fontId="30" numFmtId="0" xfId="0" applyBorder="1" applyFont="1"/>
    <xf borderId="10" fillId="0" fontId="23" numFmtId="166" xfId="0" applyAlignment="1" applyBorder="1" applyFont="1" applyNumberFormat="1">
      <alignment horizontal="left"/>
    </xf>
    <xf borderId="10" fillId="0" fontId="18" numFmtId="0" xfId="0" applyAlignment="1" applyBorder="1" applyFont="1">
      <alignment horizontal="left"/>
    </xf>
    <xf borderId="0" fillId="0" fontId="25" numFmtId="0" xfId="0" applyAlignment="1" applyFont="1">
      <alignment horizontal="left"/>
    </xf>
    <xf borderId="0" fillId="0" fontId="3" numFmtId="0" xfId="0" applyAlignment="1" applyFont="1">
      <alignment horizontal="left"/>
    </xf>
    <xf borderId="0" fillId="0" fontId="31" numFmtId="0" xfId="0" applyFont="1"/>
    <xf borderId="64" fillId="3" fontId="3" numFmtId="0" xfId="0" applyBorder="1" applyFont="1"/>
    <xf borderId="61" fillId="3" fontId="3" numFmtId="0" xfId="0" applyBorder="1" applyFont="1"/>
    <xf borderId="61" fillId="3" fontId="3" numFmtId="164" xfId="0" applyBorder="1" applyFont="1" applyNumberFormat="1"/>
    <xf borderId="61" fillId="3" fontId="3" numFmtId="0" xfId="0" applyAlignment="1" applyBorder="1" applyFont="1">
      <alignment horizontal="center"/>
    </xf>
    <xf borderId="65" fillId="3" fontId="3" numFmtId="0" xfId="0" applyBorder="1" applyFont="1"/>
    <xf borderId="66" fillId="3" fontId="3" numFmtId="0" xfId="0" applyBorder="1" applyFont="1"/>
    <xf borderId="26" fillId="4" fontId="18" numFmtId="0" xfId="0" applyBorder="1" applyFont="1"/>
    <xf borderId="26" fillId="4" fontId="23" numFmtId="0" xfId="0" applyAlignment="1" applyBorder="1" applyFont="1">
      <alignment horizontal="left" shrinkToFit="0" vertical="top" wrapText="1"/>
    </xf>
    <xf borderId="62" fillId="4" fontId="18" numFmtId="0" xfId="0" applyBorder="1" applyFont="1"/>
    <xf borderId="67" fillId="3" fontId="3" numFmtId="0" xfId="0" applyBorder="1" applyFont="1"/>
    <xf borderId="17" fillId="0" fontId="32" numFmtId="0" xfId="0" applyAlignment="1" applyBorder="1" applyFont="1">
      <alignment horizontal="left" shrinkToFit="0" vertical="top" wrapText="1"/>
    </xf>
    <xf borderId="2" fillId="0" fontId="8" numFmtId="0" xfId="0" applyBorder="1" applyFont="1"/>
    <xf borderId="0" fillId="0" fontId="33" numFmtId="0" xfId="0" applyAlignment="1" applyFont="1">
      <alignment horizontal="left" shrinkToFit="0" vertical="top" wrapText="1"/>
    </xf>
    <xf borderId="0" fillId="0" fontId="8" numFmtId="0" xfId="0" applyAlignment="1" applyFont="1">
      <alignment horizontal="left" vertical="top"/>
    </xf>
    <xf borderId="68" fillId="3" fontId="3" numFmtId="0" xfId="0" applyBorder="1" applyFont="1"/>
    <xf borderId="69" fillId="3" fontId="3" numFmtId="0" xfId="0" applyBorder="1" applyFont="1"/>
    <xf borderId="69" fillId="3" fontId="3" numFmtId="164" xfId="0" applyBorder="1" applyFont="1" applyNumberFormat="1"/>
    <xf borderId="69" fillId="3" fontId="3" numFmtId="0" xfId="0" applyAlignment="1" applyBorder="1" applyFont="1">
      <alignment horizontal="center"/>
    </xf>
    <xf borderId="70" fillId="3" fontId="3" numFmtId="0" xfId="0" applyBorder="1" applyFont="1"/>
    <xf borderId="44" fillId="0" fontId="18" numFmtId="164" xfId="0" applyBorder="1" applyFont="1" applyNumberFormat="1"/>
    <xf borderId="13" fillId="0" fontId="34" numFmtId="0" xfId="0" applyBorder="1" applyFont="1"/>
    <xf borderId="14" fillId="0" fontId="18" numFmtId="0" xfId="0" applyAlignment="1" applyBorder="1" applyFont="1">
      <alignment horizontal="center"/>
    </xf>
    <xf borderId="14" fillId="0" fontId="23" numFmtId="164" xfId="0" applyBorder="1" applyFont="1" applyNumberFormat="1"/>
    <xf borderId="39" fillId="0" fontId="23" numFmtId="164" xfId="0" applyBorder="1" applyFont="1" applyNumberFormat="1"/>
    <xf borderId="39" fillId="0" fontId="23" numFmtId="166" xfId="0" applyBorder="1" applyFont="1" applyNumberFormat="1"/>
    <xf borderId="44" fillId="7" fontId="23" numFmtId="166" xfId="0" applyAlignment="1" applyBorder="1" applyFont="1" applyNumberFormat="1">
      <alignment horizontal="left"/>
    </xf>
    <xf borderId="48" fillId="0" fontId="23" numFmtId="0" xfId="0" applyAlignment="1" applyBorder="1" applyFont="1">
      <alignment horizontal="right"/>
    </xf>
    <xf borderId="17" fillId="0" fontId="23" numFmtId="166" xfId="0" applyAlignment="1" applyBorder="1" applyFont="1" applyNumberFormat="1">
      <alignment horizontal="left"/>
    </xf>
    <xf borderId="17" fillId="0" fontId="18" numFmtId="166" xfId="0" applyAlignment="1" applyBorder="1" applyFont="1" applyNumberFormat="1">
      <alignment horizontal="left"/>
    </xf>
    <xf borderId="39" fillId="7" fontId="23" numFmtId="166" xfId="0" applyBorder="1" applyFont="1" applyNumberFormat="1"/>
    <xf borderId="10" fillId="0" fontId="23" numFmtId="166" xfId="0" applyBorder="1" applyFont="1" applyNumberFormat="1"/>
    <xf borderId="0" fillId="0" fontId="3" numFmtId="0" xfId="0" applyAlignment="1" applyFont="1">
      <alignment horizontal="left" shrinkToFit="0" vertical="top" wrapText="1"/>
    </xf>
    <xf borderId="28" fillId="4" fontId="18" numFmtId="0" xfId="0" applyBorder="1" applyFont="1"/>
    <xf borderId="29" fillId="4" fontId="18" numFmtId="0" xfId="0" applyBorder="1" applyFont="1"/>
    <xf borderId="13" fillId="0" fontId="35" numFmtId="0" xfId="0" applyBorder="1" applyFont="1"/>
    <xf borderId="14" fillId="0" fontId="18" numFmtId="0" xfId="0" applyBorder="1" applyFont="1"/>
    <xf borderId="9" fillId="0" fontId="3" numFmtId="0" xfId="0" applyBorder="1" applyFont="1"/>
    <xf borderId="0" fillId="0" fontId="22" numFmtId="0" xfId="0" applyAlignment="1" applyFont="1">
      <alignment horizontal="left" vertical="top"/>
    </xf>
    <xf borderId="0" fillId="0" fontId="22" numFmtId="0" xfId="0" applyAlignment="1" applyFont="1">
      <alignment horizontal="left" shrinkToFit="0" vertical="top" wrapText="1"/>
    </xf>
    <xf borderId="0" fillId="0" fontId="25" numFmtId="0" xfId="0" applyAlignment="1" applyFont="1">
      <alignment horizontal="left" shrinkToFit="0" vertical="top" wrapText="1"/>
    </xf>
    <xf borderId="0" fillId="0" fontId="36" numFmtId="0" xfId="0" applyAlignment="1" applyFont="1">
      <alignment horizontal="left" shrinkToFit="0" vertical="top" wrapText="1"/>
    </xf>
    <xf borderId="63" fillId="3" fontId="3" numFmtId="0" xfId="0" applyBorder="1" applyFont="1"/>
    <xf borderId="8" fillId="3" fontId="22" numFmtId="0" xfId="0" applyBorder="1" applyFont="1"/>
    <xf borderId="44" fillId="6" fontId="18" numFmtId="164" xfId="0" applyBorder="1" applyFont="1" applyNumberFormat="1"/>
    <xf borderId="59" fillId="5" fontId="18" numFmtId="164" xfId="0" applyBorder="1" applyFont="1" applyNumberFormat="1"/>
    <xf borderId="16" fillId="3" fontId="22" numFmtId="0" xfId="0" applyBorder="1" applyFont="1"/>
    <xf borderId="16" fillId="3" fontId="37" numFmtId="0" xfId="0" applyBorder="1" applyFont="1"/>
    <xf borderId="38" fillId="5" fontId="18" numFmtId="164" xfId="0" applyBorder="1" applyFont="1" applyNumberFormat="1"/>
    <xf borderId="51" fillId="5" fontId="18" numFmtId="164" xfId="0" applyBorder="1" applyFont="1" applyNumberFormat="1"/>
    <xf borderId="71" fillId="5" fontId="18" numFmtId="164" xfId="0" applyBorder="1" applyFont="1" applyNumberFormat="1"/>
    <xf borderId="44" fillId="0" fontId="23" numFmtId="166" xfId="0" applyBorder="1" applyFont="1" applyNumberFormat="1"/>
    <xf borderId="45" fillId="0" fontId="23" numFmtId="166" xfId="0" applyAlignment="1" applyBorder="1" applyFont="1" applyNumberFormat="1">
      <alignment horizontal="left"/>
    </xf>
    <xf borderId="72" fillId="0" fontId="18" numFmtId="166" xfId="0" applyAlignment="1" applyBorder="1" applyFont="1" applyNumberFormat="1">
      <alignment horizontal="left"/>
    </xf>
    <xf borderId="16" fillId="3" fontId="22" numFmtId="0" xfId="0" applyAlignment="1" applyBorder="1" applyFont="1">
      <alignment horizontal="center"/>
    </xf>
    <xf borderId="44" fillId="0" fontId="18" numFmtId="0" xfId="0" applyAlignment="1" applyBorder="1" applyFont="1">
      <alignment horizontal="center" readingOrder="0"/>
    </xf>
    <xf borderId="44" fillId="0" fontId="18" numFmtId="0" xfId="0" applyBorder="1" applyFont="1"/>
    <xf borderId="47" fillId="0" fontId="38" numFmtId="0" xfId="0" applyAlignment="1" applyBorder="1" applyFont="1">
      <alignment horizontal="center" readingOrder="0"/>
    </xf>
    <xf borderId="36" fillId="0" fontId="23" numFmtId="164" xfId="0" applyBorder="1" applyFont="1" applyNumberFormat="1"/>
    <xf borderId="73" fillId="5" fontId="18" numFmtId="164" xfId="0" applyBorder="1" applyFont="1" applyNumberFormat="1"/>
    <xf borderId="74" fillId="0" fontId="23" numFmtId="166" xfId="0" applyAlignment="1" applyBorder="1" applyFont="1" applyNumberFormat="1">
      <alignment readingOrder="0"/>
    </xf>
    <xf borderId="44" fillId="7" fontId="23" numFmtId="166" xfId="0" applyBorder="1" applyFont="1" applyNumberFormat="1"/>
    <xf borderId="58" fillId="4" fontId="23" numFmtId="0" xfId="0" applyAlignment="1" applyBorder="1" applyFont="1">
      <alignment readingOrder="0"/>
    </xf>
    <xf borderId="16" fillId="3" fontId="3" numFmtId="0" xfId="0" applyAlignment="1" applyBorder="1" applyFont="1">
      <alignment horizontal="left"/>
    </xf>
    <xf borderId="35" fillId="4" fontId="4" numFmtId="0" xfId="0" applyAlignment="1" applyBorder="1" applyFont="1">
      <alignment horizontal="center" readingOrder="0"/>
    </xf>
    <xf borderId="75" fillId="3" fontId="4" numFmtId="0" xfId="0" applyAlignment="1" applyBorder="1" applyFont="1">
      <alignment horizontal="center"/>
    </xf>
    <xf borderId="76" fillId="3" fontId="4" numFmtId="0" xfId="0" applyAlignment="1" applyBorder="1" applyFont="1">
      <alignment horizontal="center"/>
    </xf>
    <xf borderId="77" fillId="3" fontId="4" numFmtId="0" xfId="0" applyAlignment="1" applyBorder="1" applyFont="1">
      <alignment horizontal="center"/>
    </xf>
    <xf borderId="44" fillId="0" fontId="23" numFmtId="0" xfId="0" applyBorder="1" applyFont="1"/>
    <xf borderId="44" fillId="0" fontId="23" numFmtId="0" xfId="0" applyAlignment="1" applyBorder="1" applyFont="1">
      <alignment horizontal="center"/>
    </xf>
    <xf borderId="47" fillId="0" fontId="18" numFmtId="49" xfId="0" applyAlignment="1" applyBorder="1" applyFont="1" applyNumberFormat="1">
      <alignment horizontal="center"/>
    </xf>
    <xf borderId="47" fillId="0" fontId="18" numFmtId="49" xfId="0" applyAlignment="1" applyBorder="1" applyFont="1" applyNumberFormat="1">
      <alignment horizontal="center" readingOrder="0"/>
    </xf>
    <xf borderId="44" fillId="5" fontId="23" numFmtId="0" xfId="0" applyBorder="1" applyFont="1"/>
    <xf borderId="47" fillId="5" fontId="18" numFmtId="49" xfId="0" applyAlignment="1" applyBorder="1" applyFont="1" applyNumberFormat="1">
      <alignment horizontal="center" readingOrder="0"/>
    </xf>
    <xf borderId="44" fillId="5" fontId="18" numFmtId="49" xfId="0" applyAlignment="1" applyBorder="1" applyFont="1" applyNumberFormat="1">
      <alignment horizontal="center" readingOrder="0"/>
    </xf>
    <xf borderId="78" fillId="3" fontId="3" numFmtId="0" xfId="0" applyBorder="1" applyFont="1"/>
    <xf borderId="44" fillId="0" fontId="18" numFmtId="49" xfId="0" applyAlignment="1" applyBorder="1" applyFont="1" applyNumberFormat="1">
      <alignment horizontal="center" readingOrder="0"/>
    </xf>
    <xf borderId="47" fillId="0" fontId="18" numFmtId="0" xfId="0" applyAlignment="1" applyBorder="1" applyFont="1">
      <alignment horizontal="center"/>
    </xf>
    <xf borderId="31" fillId="3" fontId="22" numFmtId="0" xfId="0" applyBorder="1" applyFont="1"/>
    <xf borderId="31" fillId="3" fontId="3" numFmtId="0" xfId="0" applyAlignment="1" applyBorder="1" applyFont="1">
      <alignment horizontal="center"/>
    </xf>
    <xf borderId="12" fillId="0" fontId="3" numFmtId="0" xfId="0" applyBorder="1" applyFont="1"/>
    <xf borderId="0" fillId="0" fontId="3" numFmtId="0" xfId="0" applyAlignment="1" applyFont="1">
      <alignment horizontal="center"/>
    </xf>
    <xf borderId="16" fillId="3" fontId="4" numFmtId="0" xfId="0" applyAlignment="1" applyBorder="1" applyFont="1">
      <alignment horizontal="center"/>
    </xf>
    <xf borderId="44" fillId="0" fontId="23" numFmtId="0" xfId="0" applyAlignment="1" applyBorder="1" applyFont="1">
      <alignment readingOrder="0"/>
    </xf>
    <xf borderId="60" fillId="3" fontId="3" numFmtId="0" xfId="0" applyBorder="1" applyFont="1"/>
    <xf borderId="35" fillId="4" fontId="4" numFmtId="0" xfId="0" applyAlignment="1" applyBorder="1" applyFont="1">
      <alignment horizontal="center" vertical="center"/>
    </xf>
    <xf borderId="72" fillId="0" fontId="23" numFmtId="0" xfId="0" applyBorder="1" applyFont="1"/>
    <xf borderId="22" fillId="0" fontId="39" numFmtId="0" xfId="0" applyAlignment="1" applyBorder="1" applyFont="1">
      <alignment horizontal="center"/>
    </xf>
    <xf borderId="23" fillId="0" fontId="40" numFmtId="0" xfId="0" applyAlignment="1" applyBorder="1" applyFont="1">
      <alignment horizontal="center"/>
    </xf>
    <xf borderId="24" fillId="0" fontId="41" numFmtId="0" xfId="0" applyAlignment="1" applyBorder="1" applyFont="1">
      <alignment horizontal="center"/>
    </xf>
    <xf borderId="0" fillId="0" fontId="42" numFmtId="0" xfId="0" applyAlignment="1" applyFont="1">
      <alignment horizontal="center"/>
    </xf>
    <xf borderId="47" fillId="0" fontId="43" numFmtId="0" xfId="0" applyAlignment="1" applyBorder="1" applyFont="1">
      <alignment horizontal="center" readingOrder="0"/>
    </xf>
    <xf borderId="48" fillId="0" fontId="44" numFmtId="0" xfId="0" applyAlignment="1" applyBorder="1" applyFont="1">
      <alignment horizontal="center"/>
    </xf>
    <xf borderId="49" fillId="0" fontId="45" numFmtId="0" xfId="0" applyAlignment="1" applyBorder="1" applyFont="1">
      <alignment horizontal="center"/>
    </xf>
    <xf borderId="19" fillId="0" fontId="46" numFmtId="0" xfId="0" applyBorder="1" applyFont="1"/>
    <xf borderId="20" fillId="0" fontId="18" numFmtId="0" xfId="0" applyBorder="1" applyFont="1"/>
    <xf borderId="20" fillId="0" fontId="47" numFmtId="0" xfId="0" applyBorder="1" applyFont="1"/>
    <xf borderId="20" fillId="0" fontId="23" numFmtId="0" xfId="0" applyBorder="1" applyFont="1"/>
    <xf borderId="21" fillId="0" fontId="23" numFmtId="0" xfId="0" applyBorder="1" applyFont="1"/>
    <xf borderId="9" fillId="0" fontId="48" numFmtId="0" xfId="0" applyBorder="1" applyFont="1"/>
    <xf borderId="10" fillId="0" fontId="49" numFmtId="0" xfId="0" applyBorder="1" applyFont="1"/>
    <xf borderId="0" fillId="0" fontId="50" numFmtId="0" xfId="0" applyFont="1"/>
    <xf borderId="0" fillId="0" fontId="51" numFmtId="0" xfId="0" applyFont="1"/>
    <xf borderId="10" fillId="0" fontId="18" numFmtId="0" xfId="0" applyBorder="1" applyFont="1"/>
    <xf borderId="9" fillId="0" fontId="52" numFmtId="0" xfId="0" applyBorder="1" applyFont="1"/>
    <xf borderId="9" fillId="0" fontId="53" numFmtId="0" xfId="0" applyAlignment="1" applyBorder="1" applyFont="1">
      <alignment readingOrder="0"/>
    </xf>
    <xf borderId="0" fillId="0" fontId="54" numFmtId="0" xfId="0" applyFont="1"/>
    <xf borderId="10" fillId="0" fontId="55" numFmtId="0" xfId="0" applyBorder="1" applyFont="1"/>
    <xf borderId="15" fillId="3" fontId="56" numFmtId="0" xfId="0" applyBorder="1" applyFont="1"/>
    <xf borderId="0" fillId="0" fontId="23" numFmtId="0" xfId="0" applyFont="1"/>
    <xf borderId="10" fillId="0" fontId="23" numFmtId="0" xfId="0" applyBorder="1" applyFont="1"/>
    <xf borderId="0" fillId="0" fontId="57" numFmtId="0" xfId="0" applyAlignment="1" applyFont="1">
      <alignment readingOrder="0"/>
    </xf>
    <xf borderId="12" fillId="0" fontId="18" numFmtId="0" xfId="0" applyBorder="1" applyFont="1"/>
    <xf borderId="33" fillId="3" fontId="2" numFmtId="0" xfId="0" applyBorder="1" applyFont="1"/>
    <xf borderId="63" fillId="3" fontId="2" numFmtId="0" xfId="0" applyBorder="1" applyFont="1"/>
    <xf borderId="19" fillId="4" fontId="4" numFmtId="0" xfId="0" applyAlignment="1" applyBorder="1" applyFont="1">
      <alignment horizontal="center" vertical="center"/>
    </xf>
    <xf borderId="19" fillId="0" fontId="3" numFmtId="0" xfId="0" applyBorder="1" applyFont="1"/>
    <xf borderId="20" fillId="0" fontId="8" numFmtId="0" xfId="0" applyBorder="1" applyFont="1"/>
    <xf borderId="21" fillId="0" fontId="8" numFmtId="0" xfId="0" applyBorder="1" applyFont="1"/>
    <xf borderId="9" fillId="0" fontId="11" numFmtId="0" xfId="0" applyAlignment="1" applyBorder="1" applyFont="1">
      <alignment horizontal="center"/>
    </xf>
    <xf borderId="9" fillId="0" fontId="6" numFmtId="0" xfId="0" applyBorder="1" applyFont="1"/>
    <xf borderId="0" fillId="0" fontId="58" numFmtId="0" xfId="0" applyAlignment="1" applyFont="1">
      <alignment readingOrder="0"/>
    </xf>
    <xf borderId="0" fillId="0" fontId="8" numFmtId="166" xfId="0" applyFont="1" applyNumberFormat="1"/>
    <xf borderId="0" fillId="0" fontId="8" numFmtId="0" xfId="0" applyAlignment="1" applyFont="1">
      <alignment readingOrder="0"/>
    </xf>
    <xf borderId="16" fillId="3" fontId="18" numFmtId="0" xfId="0" applyBorder="1" applyFont="1"/>
    <xf borderId="16" fillId="2" fontId="18" numFmtId="0" xfId="0" applyBorder="1" applyFont="1"/>
    <xf borderId="19" fillId="4" fontId="4" numFmtId="0" xfId="0" applyAlignment="1" applyBorder="1" applyFont="1">
      <alignment horizontal="center" shrinkToFit="0" vertical="center" wrapText="1"/>
    </xf>
    <xf borderId="8" fillId="3" fontId="6" numFmtId="0" xfId="0" applyAlignment="1" applyBorder="1" applyFont="1">
      <alignment horizontal="center" shrinkToFit="0" vertical="center" wrapText="1"/>
    </xf>
    <xf borderId="16" fillId="3" fontId="6" numFmtId="0" xfId="0" applyAlignment="1" applyBorder="1" applyFont="1">
      <alignment horizontal="center" shrinkToFit="0" vertical="center" wrapText="1"/>
    </xf>
    <xf borderId="15" fillId="2" fontId="6" numFmtId="0" xfId="0" applyAlignment="1" applyBorder="1" applyFont="1">
      <alignment horizontal="center" shrinkToFit="0" vertical="center" wrapText="1"/>
    </xf>
    <xf borderId="19" fillId="0" fontId="8" numFmtId="0" xfId="0" applyBorder="1" applyFont="1"/>
    <xf borderId="20" fillId="0" fontId="6" numFmtId="0" xfId="0" applyAlignment="1" applyBorder="1" applyFont="1">
      <alignment vertical="center"/>
    </xf>
    <xf borderId="20" fillId="0" fontId="59" numFmtId="0" xfId="0" applyBorder="1" applyFont="1"/>
    <xf borderId="0" fillId="0" fontId="6" numFmtId="0" xfId="0" applyAlignment="1" applyFont="1">
      <alignment horizontal="left" vertical="center"/>
    </xf>
    <xf borderId="0" fillId="0" fontId="59" numFmtId="0" xfId="0" applyFont="1"/>
    <xf borderId="9" fillId="0" fontId="8" numFmtId="0" xfId="0" applyBorder="1" applyFont="1"/>
    <xf borderId="0" fillId="0" fontId="8" numFmtId="0" xfId="0" applyAlignment="1" applyFont="1">
      <alignment vertical="center"/>
    </xf>
    <xf borderId="0" fillId="0" fontId="8" numFmtId="0" xfId="0" applyAlignment="1" applyFont="1">
      <alignment horizontal="left" readingOrder="0"/>
    </xf>
    <xf borderId="0" fillId="0" fontId="60" numFmtId="0" xfId="0" applyAlignment="1" applyFont="1">
      <alignment horizontal="left"/>
    </xf>
    <xf borderId="0" fillId="0" fontId="61" numFmtId="0" xfId="0" applyAlignment="1" applyFont="1">
      <alignment horizontal="left"/>
    </xf>
    <xf borderId="0" fillId="0" fontId="62" numFmtId="0" xfId="0" applyAlignment="1" applyFont="1">
      <alignment horizontal="left" vertical="center"/>
    </xf>
    <xf borderId="0" fillId="0" fontId="59" numFmtId="0" xfId="0" applyAlignment="1" applyFont="1">
      <alignment horizontal="center"/>
    </xf>
    <xf borderId="0" fillId="0" fontId="6" numFmtId="0" xfId="0" applyFont="1"/>
    <xf borderId="0" fillId="0" fontId="8" numFmtId="0" xfId="0" applyAlignment="1" applyFont="1">
      <alignment horizontal="left" vertical="center"/>
    </xf>
    <xf borderId="0" fillId="0" fontId="23" numFmtId="0" xfId="0" applyAlignment="1" applyFont="1">
      <alignment horizontal="center" readingOrder="0" shrinkToFit="0" vertical="top" wrapText="1"/>
    </xf>
    <xf borderId="16" fillId="3" fontId="63" numFmtId="0" xfId="0" applyBorder="1" applyFont="1"/>
    <xf borderId="0" fillId="0" fontId="63" numFmtId="0" xfId="0" applyFont="1"/>
    <xf borderId="16" fillId="2" fontId="3" numFmtId="0" xfId="0" applyBorder="1" applyFont="1"/>
    <xf borderId="0" fillId="0" fontId="64" numFmtId="0" xfId="0" applyAlignment="1" applyFont="1">
      <alignment readingOrder="0"/>
    </xf>
    <xf borderId="0" fillId="0" fontId="65" numFmtId="0" xfId="0" applyAlignment="1" applyFont="1">
      <alignment readingOrder="0"/>
    </xf>
    <xf borderId="47" fillId="0" fontId="8" numFmtId="0" xfId="0" applyBorder="1" applyFont="1"/>
    <xf borderId="44" fillId="0" fontId="8" numFmtId="0" xfId="0" applyAlignment="1" applyBorder="1" applyFont="1">
      <alignment vertical="top"/>
    </xf>
    <xf borderId="44" fillId="0" fontId="8" numFmtId="0" xfId="0" applyBorder="1" applyFont="1"/>
    <xf borderId="44" fillId="0" fontId="8" numFmtId="166" xfId="0" applyBorder="1" applyFont="1" applyNumberFormat="1"/>
    <xf quotePrefix="1" borderId="47" fillId="0" fontId="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1066800</xdr:colOff>
      <xdr:row>24</xdr:row>
      <xdr:rowOff>19050</xdr:rowOff>
    </xdr:from>
    <xdr:ext cx="1609725" cy="1781175"/>
    <xdr:pic>
      <xdr:nvPicPr>
        <xdr:cNvPr descr="The Best Managers Remember Back When They Weren&amp;#39;t Managers – TLNT"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19050</xdr:colOff>
      <xdr:row>14</xdr:row>
      <xdr:rowOff>19050</xdr:rowOff>
    </xdr:from>
    <xdr:ext cx="1495425" cy="428625"/>
    <xdr:sp>
      <xdr:nvSpPr>
        <xdr:cNvPr id="3" name="Shape 3"/>
        <xdr:cNvSpPr/>
      </xdr:nvSpPr>
      <xdr:spPr>
        <a:xfrm>
          <a:off x="4603050" y="3570450"/>
          <a:ext cx="1485900" cy="419100"/>
        </a:xfrm>
        <a:prstGeom prst="roundRect">
          <a:avLst>
            <a:gd fmla="val 16667" name="adj"/>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Calibri"/>
              <a:ea typeface="Calibri"/>
              <a:cs typeface="Calibri"/>
              <a:sym typeface="Calibri"/>
            </a:rPr>
            <a:t>RESET</a:t>
          </a:r>
          <a:r>
            <a:rPr b="1" lang="en-US" sz="1100">
              <a:solidFill>
                <a:schemeClr val="dk1"/>
              </a:solidFill>
              <a:latin typeface="Calibri"/>
              <a:ea typeface="Calibri"/>
              <a:cs typeface="Calibri"/>
              <a:sym typeface="Calibri"/>
            </a:rPr>
            <a:t> ALL FIELDS</a:t>
          </a:r>
          <a:endParaRPr b="1" sz="11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428625</xdr:colOff>
      <xdr:row>30</xdr:row>
      <xdr:rowOff>-47625</xdr:rowOff>
    </xdr:from>
    <xdr:ext cx="1304925" cy="1457325"/>
    <xdr:pic>
      <xdr:nvPicPr>
        <xdr:cNvPr descr="The Best Managers Remember Back When They Weren&amp;#39;t Managers – TLNT"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tudentaid.gov/app/counselingInstructions.action?counselingType=entrance" TargetMode="External"/><Relationship Id="rId2" Type="http://schemas.openxmlformats.org/officeDocument/2006/relationships/hyperlink" Target="https://studentaid.gov/app/launchMpn.action"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mysail.oakland.edu/" TargetMode="External"/><Relationship Id="rId2" Type="http://schemas.openxmlformats.org/officeDocument/2006/relationships/hyperlink" Target="https://docs.google.com/forms/d/e/1FAIpQLSfprCfi-1UeCwnOOAVGYPG3knWkhl1YoLyZL3pk253K_E16VQ/viewform?usp=dialog" TargetMode="External"/><Relationship Id="rId3"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dteenergy.com/us/en/business/billing-and-payments/payment-programs/budget-wise-billing.html" TargetMode="External"/><Relationship Id="rId2" Type="http://schemas.openxmlformats.org/officeDocument/2006/relationships/hyperlink" Target="https://www.consumersenergy.com/residential/programs-and-services/payment-assistance"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savingforcollege.com/" TargetMode="External"/><Relationship Id="rId2" Type="http://schemas.openxmlformats.org/officeDocument/2006/relationships/hyperlink" Target="http://mysail.oakland.edu/" TargetMode="External"/><Relationship Id="rId3" Type="http://schemas.openxmlformats.org/officeDocument/2006/relationships/hyperlink" Target="https://www.oakland.edu/medicine/financial-services/check-financial-aid-requirements-and-award-status/" TargetMode="External"/><Relationship Id="rId4" Type="http://schemas.openxmlformats.org/officeDocument/2006/relationships/hyperlink" Target="https://studentaid.gov/app/launchPLUS.action?plusType=gradPlus" TargetMode="External"/><Relationship Id="rId5" Type="http://schemas.openxmlformats.org/officeDocument/2006/relationships/hyperlink" Target="https://studentaid.gov/app/counselingInstructions.action?counselingType=entrance" TargetMode="External"/><Relationship Id="rId6" Type="http://schemas.openxmlformats.org/officeDocument/2006/relationships/hyperlink" Target="https://studentaid.gov/app/launchMpn.action" TargetMode="External"/><Relationship Id="rId7"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www.savingforcollege.com/" TargetMode="External"/><Relationship Id="rId2" Type="http://schemas.openxmlformats.org/officeDocument/2006/relationships/hyperlink" Target="http://mysail.oakland.edu/" TargetMode="External"/><Relationship Id="rId3" Type="http://schemas.openxmlformats.org/officeDocument/2006/relationships/hyperlink" Target="https://www.oakland.edu/medicine/financial-services/check-financial-aid-requirements-and-award-status/" TargetMode="External"/><Relationship Id="rId4" Type="http://schemas.openxmlformats.org/officeDocument/2006/relationships/hyperlink" Target="https://studentaid.gov/app/launchPLUS.action?plusType=gradPlus" TargetMode="External"/><Relationship Id="rId5"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www.savingforcollege.com/" TargetMode="External"/><Relationship Id="rId2" Type="http://schemas.openxmlformats.org/officeDocument/2006/relationships/hyperlink" Target="http://mysail.oakland.edu/" TargetMode="External"/><Relationship Id="rId3" Type="http://schemas.openxmlformats.org/officeDocument/2006/relationships/hyperlink" Target="https://www.oakland.edu/medicine/financial-services/check-financial-aid-requirements-and-award-status/" TargetMode="External"/><Relationship Id="rId4" Type="http://schemas.openxmlformats.org/officeDocument/2006/relationships/hyperlink" Target="https://studentaid.gov/app/launchPLUS.action?plusType=gradPlus" TargetMode="External"/><Relationship Id="rId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matcharesident.com/eras-calculator" TargetMode="External"/><Relationship Id="rId2" Type="http://schemas.openxmlformats.org/officeDocument/2006/relationships/hyperlink" Target="http://www.savingforcollege.com/" TargetMode="External"/><Relationship Id="rId3" Type="http://schemas.openxmlformats.org/officeDocument/2006/relationships/hyperlink" Target="http://mysail.oakland.edu/" TargetMode="External"/><Relationship Id="rId4" Type="http://schemas.openxmlformats.org/officeDocument/2006/relationships/hyperlink" Target="https://www.oakland.edu/medicine/financial-services/check-financial-aid-requirements-and-award-status/" TargetMode="External"/><Relationship Id="rId5" Type="http://schemas.openxmlformats.org/officeDocument/2006/relationships/hyperlink" Target="https://studentaid.gov/app/launchPLUS.action?plusType=gradPlus" TargetMode="External"/><Relationship Id="rId6"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1" Type="http://schemas.openxmlformats.org/officeDocument/2006/relationships/hyperlink" Target="https://students-residents.aamc.org/financial-aid/article/cost-applying-medical-residency/" TargetMode="External"/><Relationship Id="rId10" Type="http://schemas.openxmlformats.org/officeDocument/2006/relationships/hyperlink" Target="https://students-residents.aamc.org/first/budgeting-basics-and-tips" TargetMode="External"/><Relationship Id="rId13" Type="http://schemas.openxmlformats.org/officeDocument/2006/relationships/hyperlink" Target="https://studentaid.gov/understand-aid/types/loans/interest-rates" TargetMode="External"/><Relationship Id="rId12" Type="http://schemas.openxmlformats.org/officeDocument/2006/relationships/hyperlink" Target="https://students-residents.aamc.org/financial-aid/article/cost-residency-interviews/" TargetMode="External"/><Relationship Id="rId1" Type="http://schemas.openxmlformats.org/officeDocument/2006/relationships/hyperlink" Target="https://mysail.oakland.edu/uPortal/f/welcome/normal/render.uP" TargetMode="External"/><Relationship Id="rId2" Type="http://schemas.openxmlformats.org/officeDocument/2006/relationships/hyperlink" Target="https://www.oakland.edu/financialservices/student-account-information/how-to-pay-ebill/" TargetMode="External"/><Relationship Id="rId3" Type="http://schemas.openxmlformats.org/officeDocument/2006/relationships/hyperlink" Target="https://www.oakland.edu/cashiers/internationalpayments/" TargetMode="External"/><Relationship Id="rId4" Type="http://schemas.openxmlformats.org/officeDocument/2006/relationships/hyperlink" Target="http://wwwp.oakland.edu/medicine/financial-services/" TargetMode="External"/><Relationship Id="rId9" Type="http://schemas.openxmlformats.org/officeDocument/2006/relationships/hyperlink" Target="https://students-residents.aamc.org/first/publication-chapters/aamc-financial-wellness-budgeting-tools" TargetMode="External"/><Relationship Id="rId15" Type="http://schemas.openxmlformats.org/officeDocument/2006/relationships/hyperlink" Target="https://students-residents.aamc.org/financial-aid/money-management" TargetMode="External"/><Relationship Id="rId14" Type="http://schemas.openxmlformats.org/officeDocument/2006/relationships/hyperlink" Target="https://studentaid.gov/understand-aid/types/loans/subsidized-unsubsidized" TargetMode="External"/><Relationship Id="rId17" Type="http://schemas.openxmlformats.org/officeDocument/2006/relationships/hyperlink" Target="https://studentaid.gov/h/manage-loans" TargetMode="External"/><Relationship Id="rId16" Type="http://schemas.openxmlformats.org/officeDocument/2006/relationships/hyperlink" Target="https://studentaid.gov/understand-aid/types/loans/plus/grad" TargetMode="External"/><Relationship Id="rId5" Type="http://schemas.openxmlformats.org/officeDocument/2006/relationships/hyperlink" Target="https://medlib.oakland.edu/books/index.php" TargetMode="External"/><Relationship Id="rId6" Type="http://schemas.openxmlformats.org/officeDocument/2006/relationships/hyperlink" Target="http://wwwp.oakland.edu/medicine/financial-services/cost-of-attendance/" TargetMode="External"/><Relationship Id="rId18" Type="http://schemas.openxmlformats.org/officeDocument/2006/relationships/drawing" Target="../drawings/drawing7.xml"/><Relationship Id="rId7" Type="http://schemas.openxmlformats.org/officeDocument/2006/relationships/hyperlink" Target="http://www.oakland.edu/ebill" TargetMode="External"/><Relationship Id="rId8" Type="http://schemas.openxmlformats.org/officeDocument/2006/relationships/hyperlink" Target="https://www.nbme.org/taking-assessment/united-states-medical-licensing-examr-usmle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studentaid.gov/app/launchPLUS.action?plusType=gradPlus"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4.0"/>
    <col customWidth="1" min="3" max="3" width="31.71"/>
    <col customWidth="1" min="4" max="4" width="8.0"/>
    <col customWidth="1" min="5" max="5" width="10.86"/>
    <col customWidth="1" min="6" max="6" width="11.43"/>
    <col customWidth="1" min="7" max="7" width="17.43"/>
    <col customWidth="1" min="8" max="8" width="29.71"/>
    <col customWidth="1" min="9" max="9" width="1.43"/>
    <col customWidth="1" min="10" max="26" width="8.86"/>
  </cols>
  <sheetData>
    <row r="1">
      <c r="A1" s="1" t="s">
        <v>0</v>
      </c>
      <c r="B1" s="2"/>
      <c r="C1" s="3"/>
      <c r="D1" s="3"/>
      <c r="E1" s="3"/>
      <c r="F1" s="3"/>
      <c r="G1" s="3"/>
      <c r="H1" s="3"/>
      <c r="I1" s="4"/>
    </row>
    <row r="2" ht="7.5" customHeight="1">
      <c r="A2" s="5"/>
      <c r="B2" s="6"/>
      <c r="C2" s="7"/>
      <c r="D2" s="7"/>
      <c r="E2" s="7"/>
      <c r="F2" s="7"/>
      <c r="G2" s="7"/>
      <c r="H2" s="7"/>
      <c r="I2" s="8"/>
    </row>
    <row r="3" ht="15.0" customHeight="1">
      <c r="A3" s="9"/>
      <c r="B3" s="10" t="s">
        <v>1</v>
      </c>
      <c r="H3" s="11"/>
      <c r="I3" s="12"/>
    </row>
    <row r="4" ht="15.0" customHeight="1">
      <c r="A4" s="9"/>
      <c r="B4" s="13"/>
      <c r="C4" s="14"/>
      <c r="D4" s="14"/>
      <c r="E4" s="14"/>
      <c r="F4" s="14"/>
      <c r="G4" s="14"/>
      <c r="H4" s="15"/>
      <c r="I4" s="16"/>
    </row>
    <row r="5" ht="7.5" customHeight="1">
      <c r="A5" s="9"/>
      <c r="B5" s="17"/>
      <c r="C5" s="17"/>
      <c r="D5" s="17"/>
      <c r="E5" s="17"/>
      <c r="F5" s="17"/>
      <c r="G5" s="17"/>
      <c r="H5" s="17"/>
      <c r="I5" s="16"/>
    </row>
    <row r="6" ht="14.25" customHeight="1">
      <c r="A6" s="9"/>
      <c r="B6" s="18"/>
      <c r="C6" s="19"/>
      <c r="D6" s="19"/>
      <c r="E6" s="19"/>
      <c r="F6" s="19"/>
      <c r="G6" s="19"/>
      <c r="H6" s="20"/>
      <c r="I6" s="16"/>
    </row>
    <row r="7" ht="18.75" customHeight="1">
      <c r="A7" s="9"/>
      <c r="B7" s="21" t="s">
        <v>2</v>
      </c>
      <c r="C7" s="22" t="s">
        <v>3</v>
      </c>
      <c r="D7" s="23"/>
      <c r="E7" s="23"/>
      <c r="F7" s="23"/>
      <c r="G7" s="23"/>
      <c r="H7" s="24"/>
      <c r="I7" s="16"/>
      <c r="K7" s="25" t="s">
        <v>4</v>
      </c>
      <c r="L7" s="26"/>
      <c r="M7" s="26"/>
      <c r="N7" s="26"/>
      <c r="O7" s="27"/>
    </row>
    <row r="8">
      <c r="A8" s="9"/>
      <c r="B8" s="21"/>
      <c r="C8" s="23"/>
      <c r="D8" s="23"/>
      <c r="E8" s="23"/>
      <c r="F8" s="23"/>
      <c r="G8" s="23"/>
      <c r="H8" s="24"/>
      <c r="I8" s="16"/>
      <c r="K8" s="28"/>
      <c r="O8" s="11"/>
    </row>
    <row r="9">
      <c r="A9" s="9"/>
      <c r="B9" s="21" t="s">
        <v>5</v>
      </c>
      <c r="C9" s="23" t="s">
        <v>6</v>
      </c>
      <c r="D9" s="23"/>
      <c r="E9" s="23"/>
      <c r="F9" s="23"/>
      <c r="G9" s="23"/>
      <c r="H9" s="24"/>
      <c r="I9" s="16"/>
      <c r="K9" s="28"/>
      <c r="O9" s="11"/>
    </row>
    <row r="10">
      <c r="A10" s="9"/>
      <c r="B10" s="21"/>
      <c r="C10" s="23"/>
      <c r="D10" s="23"/>
      <c r="E10" s="23"/>
      <c r="F10" s="23"/>
      <c r="G10" s="23"/>
      <c r="H10" s="24"/>
      <c r="I10" s="16"/>
      <c r="K10" s="28"/>
      <c r="O10" s="11"/>
    </row>
    <row r="11">
      <c r="A11" s="9"/>
      <c r="B11" s="21" t="s">
        <v>7</v>
      </c>
      <c r="C11" s="23" t="s">
        <v>8</v>
      </c>
      <c r="D11" s="23"/>
      <c r="E11" s="23"/>
      <c r="F11" s="23"/>
      <c r="G11" s="23"/>
      <c r="H11" s="24"/>
      <c r="I11" s="16"/>
      <c r="K11" s="13"/>
      <c r="L11" s="14"/>
      <c r="M11" s="14"/>
      <c r="N11" s="14"/>
      <c r="O11" s="15"/>
    </row>
    <row r="12">
      <c r="A12" s="9"/>
      <c r="B12" s="21"/>
      <c r="C12" s="23"/>
      <c r="D12" s="23"/>
      <c r="E12" s="23"/>
      <c r="F12" s="23"/>
      <c r="G12" s="23"/>
      <c r="H12" s="24"/>
      <c r="I12" s="16"/>
    </row>
    <row r="13">
      <c r="A13" s="9"/>
      <c r="B13" s="21" t="s">
        <v>9</v>
      </c>
      <c r="C13" s="23" t="s">
        <v>10</v>
      </c>
      <c r="D13" s="23"/>
      <c r="E13" s="23"/>
      <c r="F13" s="23"/>
      <c r="G13" s="23"/>
      <c r="H13" s="29"/>
      <c r="I13" s="16"/>
    </row>
    <row r="14">
      <c r="A14" s="9"/>
      <c r="B14" s="21"/>
      <c r="C14" s="23"/>
      <c r="D14" s="23"/>
      <c r="E14" s="23"/>
      <c r="F14" s="23"/>
      <c r="G14" s="23"/>
      <c r="H14" s="24"/>
      <c r="I14" s="16"/>
      <c r="K14" s="30" t="s">
        <v>11</v>
      </c>
      <c r="L14" s="26"/>
      <c r="M14" s="26"/>
      <c r="N14" s="26"/>
      <c r="O14" s="27"/>
    </row>
    <row r="15">
      <c r="A15" s="9"/>
      <c r="B15" s="21" t="s">
        <v>12</v>
      </c>
      <c r="C15" s="23" t="s">
        <v>13</v>
      </c>
      <c r="D15" s="23"/>
      <c r="E15" s="23"/>
      <c r="F15" s="23"/>
      <c r="G15" s="22"/>
      <c r="H15" s="24"/>
      <c r="I15" s="16"/>
      <c r="K15" s="28"/>
      <c r="O15" s="11"/>
    </row>
    <row r="16">
      <c r="A16" s="9"/>
      <c r="B16" s="21"/>
      <c r="C16" s="23"/>
      <c r="D16" s="23"/>
      <c r="E16" s="23"/>
      <c r="F16" s="23"/>
      <c r="G16" s="22"/>
      <c r="H16" s="24"/>
      <c r="I16" s="16"/>
      <c r="K16" s="28"/>
      <c r="O16" s="11"/>
    </row>
    <row r="17">
      <c r="A17" s="9"/>
      <c r="B17" s="21" t="s">
        <v>14</v>
      </c>
      <c r="C17" s="23" t="s">
        <v>15</v>
      </c>
      <c r="D17" s="29"/>
      <c r="E17" s="23"/>
      <c r="F17" s="23"/>
      <c r="G17" s="22"/>
      <c r="H17" s="24"/>
      <c r="I17" s="16"/>
      <c r="K17" s="28"/>
      <c r="O17" s="11"/>
    </row>
    <row r="18">
      <c r="A18" s="9"/>
      <c r="B18" s="21"/>
      <c r="C18" s="23"/>
      <c r="D18" s="22"/>
      <c r="E18" s="23"/>
      <c r="F18" s="23"/>
      <c r="G18" s="22"/>
      <c r="H18" s="24"/>
      <c r="I18" s="16"/>
      <c r="K18" s="13"/>
      <c r="L18" s="14"/>
      <c r="M18" s="14"/>
      <c r="N18" s="14"/>
      <c r="O18" s="15"/>
    </row>
    <row r="19">
      <c r="A19" s="9"/>
      <c r="B19" s="21" t="s">
        <v>16</v>
      </c>
      <c r="C19" s="23" t="s">
        <v>17</v>
      </c>
      <c r="D19" s="22"/>
      <c r="E19" s="22"/>
      <c r="F19" s="23"/>
      <c r="G19" s="22"/>
      <c r="H19" s="24"/>
      <c r="I19" s="16"/>
    </row>
    <row r="20">
      <c r="A20" s="9"/>
      <c r="B20" s="21"/>
      <c r="C20" s="23"/>
      <c r="D20" s="22"/>
      <c r="E20" s="22"/>
      <c r="F20" s="23"/>
      <c r="G20" s="22"/>
      <c r="H20" s="24"/>
      <c r="I20" s="16"/>
    </row>
    <row r="21" ht="15.75" customHeight="1">
      <c r="A21" s="9"/>
      <c r="B21" s="21" t="s">
        <v>18</v>
      </c>
      <c r="C21" s="31" t="s">
        <v>19</v>
      </c>
      <c r="D21" s="22"/>
      <c r="E21" s="22"/>
      <c r="F21" s="23"/>
      <c r="G21" s="22"/>
      <c r="H21" s="24"/>
      <c r="I21" s="16"/>
      <c r="K21" s="25" t="s">
        <v>20</v>
      </c>
      <c r="L21" s="26"/>
      <c r="M21" s="26"/>
      <c r="N21" s="26"/>
      <c r="O21" s="27"/>
    </row>
    <row r="22" ht="15.75" customHeight="1">
      <c r="A22" s="9"/>
      <c r="B22" s="32"/>
      <c r="C22" s="33"/>
      <c r="D22" s="33"/>
      <c r="E22" s="33"/>
      <c r="F22" s="33"/>
      <c r="G22" s="33"/>
      <c r="H22" s="34"/>
      <c r="I22" s="16"/>
      <c r="K22" s="28"/>
      <c r="O22" s="11"/>
    </row>
    <row r="23" ht="7.5" customHeight="1">
      <c r="A23" s="9"/>
      <c r="B23" s="35"/>
      <c r="C23" s="35"/>
      <c r="D23" s="35"/>
      <c r="E23" s="35"/>
      <c r="F23" s="35"/>
      <c r="G23" s="35"/>
      <c r="H23" s="35"/>
      <c r="I23" s="16"/>
      <c r="K23" s="28"/>
      <c r="O23" s="11"/>
    </row>
    <row r="24" ht="15.75" customHeight="1">
      <c r="K24" s="28"/>
      <c r="O24" s="11"/>
    </row>
    <row r="25" ht="15.75" customHeight="1">
      <c r="K25" s="28"/>
      <c r="O25" s="11"/>
    </row>
    <row r="26" ht="20.25" customHeight="1">
      <c r="K26" s="13"/>
      <c r="L26" s="14"/>
      <c r="M26" s="14"/>
      <c r="N26" s="14"/>
      <c r="O26" s="15"/>
    </row>
    <row r="27" ht="15.75" customHeight="1"/>
    <row r="28" ht="7.5" customHeight="1"/>
    <row r="29" ht="9.0" customHeight="1">
      <c r="A29" s="9"/>
      <c r="B29" s="35"/>
      <c r="C29" s="35"/>
      <c r="D29" s="35"/>
      <c r="E29" s="35"/>
      <c r="F29" s="35"/>
      <c r="G29" s="35"/>
      <c r="H29" s="35"/>
      <c r="I29" s="16"/>
    </row>
    <row r="30" ht="15.75" customHeight="1">
      <c r="A30" s="9"/>
      <c r="B30" s="36" t="s">
        <v>21</v>
      </c>
      <c r="C30" s="37"/>
      <c r="D30" s="38"/>
      <c r="E30" s="39"/>
      <c r="F30" s="39"/>
      <c r="G30" s="40"/>
      <c r="H30" s="41"/>
      <c r="I30" s="16"/>
    </row>
    <row r="31" ht="19.5" customHeight="1">
      <c r="A31" s="9"/>
      <c r="B31" s="42" t="s">
        <v>22</v>
      </c>
      <c r="C31" s="43" t="s">
        <v>23</v>
      </c>
      <c r="D31" s="43"/>
      <c r="E31" s="23"/>
      <c r="F31" s="23"/>
      <c r="G31" s="44"/>
      <c r="H31" s="45"/>
      <c r="I31" s="16"/>
    </row>
    <row r="32" ht="15.75" customHeight="1">
      <c r="A32" s="9"/>
      <c r="B32" s="42" t="s">
        <v>22</v>
      </c>
      <c r="C32" s="43" t="s">
        <v>24</v>
      </c>
      <c r="D32" s="43"/>
      <c r="E32" s="23"/>
      <c r="F32" s="23"/>
      <c r="G32" s="44"/>
      <c r="H32" s="45"/>
      <c r="I32" s="16"/>
    </row>
    <row r="33" ht="15.75" customHeight="1">
      <c r="A33" s="9"/>
      <c r="B33" s="46"/>
      <c r="C33" s="47" t="s">
        <v>25</v>
      </c>
      <c r="D33" s="48"/>
      <c r="E33" s="49"/>
      <c r="F33" s="49"/>
      <c r="G33" s="50"/>
      <c r="H33" s="51"/>
      <c r="I33" s="16"/>
    </row>
    <row r="34" ht="6.75" customHeight="1">
      <c r="A34" s="9"/>
      <c r="B34" s="35"/>
      <c r="C34" s="35"/>
      <c r="D34" s="35"/>
      <c r="E34" s="52"/>
      <c r="F34" s="35"/>
      <c r="G34" s="53"/>
      <c r="H34" s="35"/>
      <c r="I34" s="16"/>
    </row>
    <row r="35" ht="15.75" customHeight="1">
      <c r="A35" s="9"/>
      <c r="B35" s="54" t="s">
        <v>26</v>
      </c>
      <c r="C35" s="55"/>
      <c r="D35" s="56"/>
      <c r="E35" s="56"/>
      <c r="F35" s="56"/>
      <c r="G35" s="57"/>
      <c r="H35" s="58"/>
      <c r="I35" s="16"/>
    </row>
    <row r="36" ht="15.75" customHeight="1">
      <c r="A36" s="9"/>
      <c r="B36" s="59" t="s">
        <v>22</v>
      </c>
      <c r="C36" s="60" t="s">
        <v>27</v>
      </c>
      <c r="D36" s="61"/>
      <c r="E36" s="49"/>
      <c r="F36" s="49"/>
      <c r="G36" s="50"/>
      <c r="H36" s="51"/>
      <c r="I36" s="16"/>
    </row>
    <row r="37" ht="7.5" customHeight="1">
      <c r="A37" s="62"/>
      <c r="B37" s="63"/>
      <c r="C37" s="63"/>
      <c r="D37" s="63"/>
      <c r="E37" s="63"/>
      <c r="F37" s="63"/>
      <c r="G37" s="64"/>
      <c r="H37" s="63"/>
      <c r="I37" s="65"/>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H4"/>
    <mergeCell ref="K7:O11"/>
    <mergeCell ref="K14:O18"/>
    <mergeCell ref="K21:O26"/>
  </mergeCells>
  <hyperlinks>
    <hyperlink display="Complete the Expense Planner tab" location="'Expense Planner'!A1" ref="C7"/>
    <hyperlink display="Important Dates &amp; Resources" location="'Important Dates &amp; Resources'!A1" ref="C21"/>
    <hyperlink r:id="rId1" ref="C31"/>
    <hyperlink r:id="rId2" ref="C32"/>
    <hyperlink display="Student Loan Review " location="'Loan Review Instructions'!A1" ref="C36"/>
  </hyperlinks>
  <printOptions/>
  <pageMargins bottom="0.75" footer="0.0" header="0.0" left="0.7" right="0.7" top="0.75"/>
  <pageSetup orientation="landscape"/>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4.43"/>
    <col customWidth="1" min="3" max="3" width="46.29"/>
    <col customWidth="1" min="4" max="4" width="17.14"/>
    <col customWidth="1" min="5" max="6" width="14.29"/>
    <col customWidth="1" min="7" max="7" width="14.43"/>
    <col customWidth="1" min="8" max="8" width="1.43"/>
    <col customWidth="1" min="9" max="26" width="8.86"/>
  </cols>
  <sheetData>
    <row r="1" ht="9.75" customHeight="1">
      <c r="A1" s="286"/>
      <c r="B1" s="287"/>
      <c r="C1" s="287"/>
      <c r="D1" s="287"/>
      <c r="E1" s="287"/>
      <c r="F1" s="287"/>
      <c r="G1" s="287"/>
      <c r="H1" s="320"/>
    </row>
    <row r="2">
      <c r="A2" s="9"/>
      <c r="B2" s="288" t="s">
        <v>230</v>
      </c>
      <c r="C2" s="26"/>
      <c r="D2" s="26"/>
      <c r="E2" s="26"/>
      <c r="F2" s="26"/>
      <c r="G2" s="27"/>
      <c r="H2" s="17"/>
    </row>
    <row r="3">
      <c r="A3" s="9"/>
      <c r="B3" s="13"/>
      <c r="C3" s="14"/>
      <c r="D3" s="14"/>
      <c r="E3" s="14"/>
      <c r="F3" s="14"/>
      <c r="G3" s="15"/>
      <c r="H3" s="17"/>
    </row>
    <row r="4" ht="7.5" customHeight="1">
      <c r="A4" s="9"/>
      <c r="B4" s="17"/>
      <c r="C4" s="17"/>
      <c r="D4" s="17"/>
      <c r="E4" s="17"/>
      <c r="F4" s="17"/>
      <c r="G4" s="17"/>
      <c r="H4" s="17"/>
    </row>
    <row r="5" ht="15.0" customHeight="1">
      <c r="A5" s="9"/>
      <c r="H5" s="17"/>
    </row>
    <row r="6" ht="18.75" customHeight="1">
      <c r="A6" s="9"/>
      <c r="B6" s="315" t="s">
        <v>200</v>
      </c>
      <c r="C6" s="321" t="s">
        <v>231</v>
      </c>
      <c r="D6" s="23"/>
      <c r="E6" s="23"/>
      <c r="F6" s="23"/>
      <c r="G6" s="23"/>
      <c r="H6" s="17"/>
      <c r="J6" s="25" t="s">
        <v>232</v>
      </c>
      <c r="K6" s="26"/>
      <c r="L6" s="26"/>
      <c r="M6" s="26"/>
      <c r="N6" s="27"/>
    </row>
    <row r="7">
      <c r="A7" s="9"/>
      <c r="B7" s="315"/>
      <c r="C7" s="23"/>
      <c r="D7" s="23"/>
      <c r="E7" s="23"/>
      <c r="F7" s="23"/>
      <c r="G7" s="23"/>
      <c r="H7" s="17"/>
      <c r="J7" s="28"/>
      <c r="N7" s="11"/>
    </row>
    <row r="8">
      <c r="A8" s="9"/>
      <c r="B8" s="315" t="s">
        <v>203</v>
      </c>
      <c r="C8" s="23" t="s">
        <v>233</v>
      </c>
      <c r="D8" s="23"/>
      <c r="E8" s="23"/>
      <c r="F8" s="23"/>
      <c r="G8" s="23"/>
      <c r="H8" s="17"/>
      <c r="J8" s="28"/>
      <c r="N8" s="11"/>
    </row>
    <row r="9">
      <c r="A9" s="9"/>
      <c r="B9" s="315"/>
      <c r="C9" s="23"/>
      <c r="D9" s="23"/>
      <c r="E9" s="23"/>
      <c r="F9" s="23"/>
      <c r="G9" s="23"/>
      <c r="H9" s="17"/>
      <c r="J9" s="28"/>
      <c r="N9" s="11"/>
    </row>
    <row r="10">
      <c r="A10" s="9"/>
      <c r="B10" s="315" t="s">
        <v>205</v>
      </c>
      <c r="C10" s="322" t="s">
        <v>234</v>
      </c>
      <c r="D10" s="29"/>
      <c r="E10" s="23"/>
      <c r="F10" s="23"/>
      <c r="G10" s="23"/>
      <c r="H10" s="17"/>
      <c r="J10" s="13"/>
      <c r="K10" s="14"/>
      <c r="L10" s="14"/>
      <c r="M10" s="14"/>
      <c r="N10" s="15"/>
    </row>
    <row r="11">
      <c r="A11" s="9"/>
      <c r="B11" s="315"/>
      <c r="C11" s="23"/>
      <c r="D11" s="23"/>
      <c r="E11" s="23"/>
      <c r="F11" s="23"/>
      <c r="G11" s="23"/>
      <c r="H11" s="17"/>
      <c r="J11" s="205"/>
      <c r="K11" s="205"/>
      <c r="L11" s="205"/>
      <c r="M11" s="205"/>
      <c r="N11" s="205"/>
    </row>
    <row r="12">
      <c r="A12" s="9"/>
      <c r="B12" s="315" t="s">
        <v>209</v>
      </c>
      <c r="C12" s="23" t="s">
        <v>235</v>
      </c>
      <c r="D12" s="23"/>
      <c r="E12" s="23"/>
      <c r="F12" s="23"/>
      <c r="G12" s="23"/>
      <c r="H12" s="17"/>
      <c r="J12" s="205"/>
      <c r="K12" s="205"/>
      <c r="L12" s="205"/>
      <c r="M12" s="205"/>
      <c r="N12" s="205"/>
    </row>
    <row r="13">
      <c r="A13" s="9"/>
      <c r="B13" s="315"/>
      <c r="C13" s="23"/>
      <c r="D13" s="23"/>
      <c r="E13" s="23"/>
      <c r="F13" s="23"/>
      <c r="G13" s="23"/>
      <c r="H13" s="17"/>
      <c r="J13" s="205"/>
      <c r="K13" s="205"/>
      <c r="L13" s="205"/>
      <c r="M13" s="205"/>
      <c r="N13" s="205"/>
    </row>
    <row r="14">
      <c r="A14" s="9"/>
      <c r="B14" s="315"/>
      <c r="C14" s="323" t="s">
        <v>236</v>
      </c>
      <c r="D14" s="324" t="s">
        <v>237</v>
      </c>
      <c r="E14" s="325"/>
      <c r="F14" s="326"/>
      <c r="G14" s="23"/>
      <c r="H14" s="17"/>
      <c r="J14" s="205"/>
      <c r="K14" s="205"/>
      <c r="L14" s="205"/>
      <c r="M14" s="205"/>
      <c r="N14" s="205"/>
    </row>
    <row r="15">
      <c r="A15" s="9"/>
      <c r="C15" s="327" t="s">
        <v>238</v>
      </c>
      <c r="D15" s="325" t="s">
        <v>239</v>
      </c>
      <c r="E15" s="325"/>
      <c r="F15" s="325"/>
      <c r="G15" s="23"/>
      <c r="H15" s="17"/>
      <c r="J15" s="205"/>
      <c r="K15" s="205"/>
      <c r="L15" s="205"/>
      <c r="M15" s="205"/>
      <c r="N15" s="205"/>
    </row>
    <row r="16">
      <c r="A16" s="9"/>
      <c r="C16" s="23"/>
      <c r="D16" s="23"/>
      <c r="E16" s="23"/>
      <c r="F16" s="23"/>
      <c r="G16" s="23"/>
      <c r="H16" s="17"/>
    </row>
    <row r="17">
      <c r="A17" s="9"/>
      <c r="B17" s="315" t="s">
        <v>211</v>
      </c>
      <c r="C17" s="23" t="s">
        <v>240</v>
      </c>
      <c r="D17" s="23"/>
      <c r="E17" s="23"/>
      <c r="F17" s="23"/>
      <c r="G17" s="23"/>
      <c r="H17" s="17"/>
    </row>
    <row r="18">
      <c r="A18" s="9"/>
      <c r="C18" s="23"/>
      <c r="D18" s="23"/>
      <c r="E18" s="23"/>
      <c r="F18" s="23"/>
      <c r="G18" s="23"/>
      <c r="H18" s="17"/>
    </row>
    <row r="19" ht="7.5" customHeight="1">
      <c r="A19" s="9"/>
      <c r="B19" s="35"/>
      <c r="C19" s="35"/>
      <c r="D19" s="35"/>
      <c r="E19" s="35"/>
      <c r="F19" s="35"/>
      <c r="G19" s="35"/>
      <c r="H19" s="17"/>
    </row>
    <row r="20">
      <c r="A20" s="210"/>
    </row>
    <row r="21" ht="15.75" customHeight="1">
      <c r="A21" s="210"/>
    </row>
    <row r="22" ht="15.75" customHeight="1">
      <c r="B22" s="315"/>
    </row>
    <row r="23" ht="15.75" customHeight="1">
      <c r="B23" s="315"/>
    </row>
    <row r="24" ht="15.75" customHeight="1">
      <c r="B24" s="315"/>
    </row>
    <row r="25" ht="15.75" customHeight="1">
      <c r="B25" s="315"/>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G3"/>
    <mergeCell ref="J6:N10"/>
  </mergeCells>
  <hyperlinks>
    <hyperlink r:id="rId1" ref="C6"/>
    <hyperlink r:id="rId2" ref="C10"/>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3"/>
    <col customWidth="1" min="2" max="2" width="40.0"/>
    <col customWidth="1" min="3" max="3" width="20.0"/>
    <col customWidth="1" min="4" max="4" width="1.43"/>
    <col customWidth="1" min="5" max="5" width="40.0"/>
    <col customWidth="1" min="6" max="6" width="20.0"/>
    <col customWidth="1" min="7" max="7" width="1.29"/>
    <col customWidth="1" min="8" max="26" width="8.86"/>
  </cols>
  <sheetData>
    <row r="1" ht="7.5" customHeight="1">
      <c r="A1" s="66"/>
      <c r="B1" s="17"/>
      <c r="C1" s="17"/>
      <c r="D1" s="67"/>
      <c r="E1" s="68"/>
      <c r="F1" s="67"/>
      <c r="G1" s="69"/>
    </row>
    <row r="2">
      <c r="A2" s="9"/>
      <c r="B2" s="70" t="s">
        <v>28</v>
      </c>
      <c r="C2" s="26"/>
      <c r="D2" s="26"/>
      <c r="E2" s="26"/>
      <c r="F2" s="27"/>
      <c r="G2" s="16"/>
    </row>
    <row r="3">
      <c r="A3" s="9"/>
      <c r="B3" s="13"/>
      <c r="C3" s="14"/>
      <c r="D3" s="14"/>
      <c r="E3" s="14"/>
      <c r="F3" s="15"/>
      <c r="G3" s="16"/>
    </row>
    <row r="4" ht="7.5" customHeight="1">
      <c r="A4" s="71"/>
      <c r="B4" s="17"/>
      <c r="C4" s="17"/>
      <c r="D4" s="67"/>
      <c r="E4" s="68"/>
      <c r="F4" s="67"/>
      <c r="G4" s="72"/>
      <c r="H4" s="73"/>
    </row>
    <row r="5">
      <c r="A5" s="71"/>
      <c r="B5" s="74" t="s">
        <v>29</v>
      </c>
      <c r="C5" s="75"/>
      <c r="D5" s="76"/>
      <c r="E5" s="74" t="s">
        <v>30</v>
      </c>
      <c r="F5" s="75"/>
      <c r="G5" s="72"/>
      <c r="H5" s="73"/>
    </row>
    <row r="6" ht="15.75" customHeight="1">
      <c r="A6" s="71"/>
      <c r="B6" s="77" t="s">
        <v>31</v>
      </c>
      <c r="C6" s="78">
        <v>0.0</v>
      </c>
      <c r="D6" s="76"/>
      <c r="E6" s="77" t="s">
        <v>32</v>
      </c>
      <c r="F6" s="78">
        <v>0.0</v>
      </c>
      <c r="G6" s="79"/>
      <c r="H6" s="80"/>
      <c r="I6" s="81"/>
      <c r="J6" s="1" t="s">
        <v>33</v>
      </c>
    </row>
    <row r="7" ht="15.75" customHeight="1">
      <c r="A7" s="71"/>
      <c r="B7" s="82" t="s">
        <v>34</v>
      </c>
      <c r="C7" s="83">
        <v>0.0</v>
      </c>
      <c r="D7" s="76"/>
      <c r="E7" s="84" t="s">
        <v>35</v>
      </c>
      <c r="F7" s="83">
        <v>0.0</v>
      </c>
      <c r="G7" s="79"/>
      <c r="H7" s="80"/>
    </row>
    <row r="8" ht="16.5" customHeight="1">
      <c r="A8" s="71"/>
      <c r="B8" s="84" t="s">
        <v>36</v>
      </c>
      <c r="C8" s="83">
        <v>0.0</v>
      </c>
      <c r="D8" s="76"/>
      <c r="E8" s="84" t="s">
        <v>37</v>
      </c>
      <c r="F8" s="83">
        <v>0.0</v>
      </c>
      <c r="G8" s="79"/>
      <c r="H8" s="80"/>
      <c r="I8" s="25" t="s">
        <v>38</v>
      </c>
      <c r="J8" s="26"/>
      <c r="K8" s="26"/>
      <c r="L8" s="26"/>
      <c r="M8" s="27"/>
    </row>
    <row r="9">
      <c r="A9" s="71"/>
      <c r="B9" s="85" t="s">
        <v>39</v>
      </c>
      <c r="C9" s="83">
        <v>0.0</v>
      </c>
      <c r="D9" s="76"/>
      <c r="E9" s="84" t="s">
        <v>40</v>
      </c>
      <c r="F9" s="78"/>
      <c r="G9" s="79"/>
      <c r="H9" s="80"/>
      <c r="I9" s="28"/>
      <c r="M9" s="11"/>
    </row>
    <row r="10">
      <c r="A10" s="71"/>
      <c r="B10" s="85" t="s">
        <v>41</v>
      </c>
      <c r="C10" s="83">
        <v>0.0</v>
      </c>
      <c r="D10" s="76"/>
      <c r="E10" s="84" t="s">
        <v>42</v>
      </c>
      <c r="F10" s="83">
        <v>0.0</v>
      </c>
      <c r="G10" s="79"/>
      <c r="H10" s="80"/>
      <c r="I10" s="28"/>
      <c r="M10" s="11"/>
    </row>
    <row r="11">
      <c r="A11" s="71"/>
      <c r="B11" s="86" t="s">
        <v>43</v>
      </c>
      <c r="C11" s="83">
        <v>0.0</v>
      </c>
      <c r="D11" s="76"/>
      <c r="E11" s="84" t="s">
        <v>44</v>
      </c>
      <c r="F11" s="83">
        <v>0.0</v>
      </c>
      <c r="G11" s="79"/>
      <c r="H11" s="80"/>
      <c r="I11" s="28"/>
      <c r="M11" s="11"/>
    </row>
    <row r="12">
      <c r="A12" s="71"/>
      <c r="B12" s="85" t="s">
        <v>45</v>
      </c>
      <c r="C12" s="83">
        <v>0.0</v>
      </c>
      <c r="D12" s="76"/>
      <c r="E12" s="84" t="s">
        <v>46</v>
      </c>
      <c r="F12" s="83">
        <v>0.0</v>
      </c>
      <c r="G12" s="72"/>
      <c r="H12" s="73"/>
      <c r="I12" s="13"/>
      <c r="J12" s="14"/>
      <c r="K12" s="14"/>
      <c r="L12" s="14"/>
      <c r="M12" s="15"/>
    </row>
    <row r="13">
      <c r="A13" s="71"/>
      <c r="B13" s="84" t="s">
        <v>47</v>
      </c>
      <c r="C13" s="83">
        <v>0.0</v>
      </c>
      <c r="D13" s="76"/>
      <c r="E13" s="84" t="s">
        <v>48</v>
      </c>
      <c r="F13" s="83">
        <v>0.0</v>
      </c>
      <c r="G13" s="72"/>
      <c r="H13" s="73"/>
    </row>
    <row r="14">
      <c r="A14" s="71"/>
      <c r="B14" s="84" t="s">
        <v>49</v>
      </c>
      <c r="C14" s="83">
        <v>0.0</v>
      </c>
      <c r="D14" s="76"/>
      <c r="E14" s="84" t="s">
        <v>50</v>
      </c>
      <c r="F14" s="83">
        <v>0.0</v>
      </c>
      <c r="G14" s="72"/>
      <c r="H14" s="73"/>
    </row>
    <row r="15">
      <c r="A15" s="71"/>
      <c r="B15" s="84" t="s">
        <v>51</v>
      </c>
      <c r="C15" s="83">
        <v>0.0</v>
      </c>
      <c r="D15" s="76"/>
      <c r="E15" s="87" t="s">
        <v>50</v>
      </c>
      <c r="F15" s="83">
        <v>0.0</v>
      </c>
      <c r="G15" s="72"/>
      <c r="H15" s="73"/>
    </row>
    <row r="16">
      <c r="A16" s="71"/>
      <c r="B16" s="88" t="s">
        <v>52</v>
      </c>
      <c r="C16" s="89">
        <f>SUM(C6:C15)</f>
        <v>0</v>
      </c>
      <c r="D16" s="76"/>
      <c r="E16" s="88" t="s">
        <v>53</v>
      </c>
      <c r="F16" s="89">
        <f>SUM(F6:F15)</f>
        <v>0</v>
      </c>
      <c r="G16" s="72"/>
      <c r="H16" s="73"/>
    </row>
    <row r="17">
      <c r="A17" s="71"/>
      <c r="B17" s="90"/>
      <c r="C17" s="91"/>
      <c r="D17" s="76"/>
      <c r="E17" s="92"/>
      <c r="F17" s="93"/>
      <c r="G17" s="72"/>
      <c r="H17" s="73"/>
    </row>
    <row r="18">
      <c r="A18" s="71"/>
      <c r="B18" s="94" t="s">
        <v>54</v>
      </c>
      <c r="C18" s="11"/>
      <c r="D18" s="76"/>
      <c r="E18" s="95" t="s">
        <v>53</v>
      </c>
      <c r="F18" s="96">
        <f>SUM(F6:F15)</f>
        <v>0</v>
      </c>
      <c r="G18" s="72"/>
      <c r="H18" s="73"/>
    </row>
    <row r="19">
      <c r="A19" s="71"/>
      <c r="B19" s="28"/>
      <c r="C19" s="11"/>
      <c r="D19" s="76"/>
      <c r="E19" s="95" t="s">
        <v>52</v>
      </c>
      <c r="F19" s="97">
        <f>SUM(C6:C15)</f>
        <v>0</v>
      </c>
      <c r="G19" s="72"/>
      <c r="H19" s="73"/>
    </row>
    <row r="20">
      <c r="A20" s="71"/>
      <c r="B20" s="28"/>
      <c r="C20" s="11"/>
      <c r="D20" s="76"/>
      <c r="E20" s="95" t="s">
        <v>55</v>
      </c>
      <c r="F20" s="98">
        <f>SUM(F18:F19)</f>
        <v>0</v>
      </c>
      <c r="G20" s="72"/>
      <c r="H20" s="73"/>
      <c r="I20" s="99"/>
      <c r="J20" s="1" t="s">
        <v>56</v>
      </c>
    </row>
    <row r="21" ht="15.75" customHeight="1">
      <c r="A21" s="71"/>
      <c r="B21" s="28"/>
      <c r="C21" s="11"/>
      <c r="D21" s="76"/>
      <c r="E21" s="95"/>
      <c r="F21" s="100"/>
      <c r="G21" s="72"/>
      <c r="H21" s="73"/>
    </row>
    <row r="22" ht="15.75" customHeight="1">
      <c r="A22" s="71"/>
      <c r="B22" s="28"/>
      <c r="C22" s="11"/>
      <c r="D22" s="76"/>
      <c r="E22" s="95" t="s">
        <v>57</v>
      </c>
      <c r="F22" s="101"/>
      <c r="G22" s="72"/>
      <c r="H22" s="73"/>
    </row>
    <row r="23" ht="15.75" customHeight="1">
      <c r="A23" s="71"/>
      <c r="B23" s="13"/>
      <c r="C23" s="15"/>
      <c r="D23" s="76"/>
      <c r="E23" s="102"/>
      <c r="F23" s="15"/>
      <c r="G23" s="72"/>
      <c r="H23" s="73"/>
    </row>
    <row r="24" ht="7.5" customHeight="1">
      <c r="A24" s="103"/>
      <c r="B24" s="17"/>
      <c r="C24" s="17"/>
      <c r="D24" s="67"/>
      <c r="E24" s="68"/>
      <c r="F24" s="67"/>
      <c r="G24" s="104"/>
      <c r="H24" s="73"/>
    </row>
    <row r="25" ht="15.75" customHeight="1">
      <c r="A25" s="73"/>
      <c r="D25" s="105"/>
      <c r="E25" s="73"/>
      <c r="F25" s="73"/>
      <c r="G25" s="73"/>
      <c r="H25" s="73"/>
    </row>
    <row r="26" ht="19.5" customHeight="1">
      <c r="A26" s="73"/>
      <c r="B26" s="106" t="s">
        <v>58</v>
      </c>
      <c r="C26" s="75"/>
      <c r="D26" s="73"/>
      <c r="E26" s="107" t="s">
        <v>59</v>
      </c>
      <c r="F26" s="75"/>
      <c r="G26" s="73"/>
      <c r="H26" s="73"/>
      <c r="I26" s="30" t="s">
        <v>60</v>
      </c>
      <c r="J26" s="26"/>
      <c r="K26" s="26"/>
      <c r="L26" s="26"/>
      <c r="M26" s="27"/>
    </row>
    <row r="27" ht="15.75" customHeight="1">
      <c r="A27" s="73"/>
      <c r="B27" s="25" t="s">
        <v>61</v>
      </c>
      <c r="C27" s="27"/>
      <c r="E27" s="108" t="s">
        <v>62</v>
      </c>
      <c r="F27" s="27"/>
      <c r="G27" s="73"/>
      <c r="H27" s="73"/>
      <c r="I27" s="28"/>
      <c r="M27" s="11"/>
    </row>
    <row r="28" ht="15.75" customHeight="1">
      <c r="A28" s="73"/>
      <c r="B28" s="28"/>
      <c r="C28" s="11"/>
      <c r="E28" s="28"/>
      <c r="F28" s="11"/>
      <c r="G28" s="73"/>
      <c r="H28" s="73"/>
      <c r="I28" s="28"/>
      <c r="M28" s="11"/>
    </row>
    <row r="29" ht="15.75" customHeight="1">
      <c r="A29" s="73"/>
      <c r="B29" s="28"/>
      <c r="C29" s="11"/>
      <c r="E29" s="28"/>
      <c r="F29" s="11"/>
      <c r="G29" s="73"/>
      <c r="H29" s="73"/>
      <c r="I29" s="28"/>
      <c r="M29" s="11"/>
    </row>
    <row r="30" ht="15.75" customHeight="1">
      <c r="A30" s="73"/>
      <c r="B30" s="28"/>
      <c r="C30" s="11"/>
      <c r="E30" s="28"/>
      <c r="F30" s="11"/>
      <c r="G30" s="73"/>
      <c r="H30" s="73"/>
      <c r="I30" s="13"/>
      <c r="J30" s="14"/>
      <c r="K30" s="14"/>
      <c r="L30" s="14"/>
      <c r="M30" s="15"/>
    </row>
    <row r="31" ht="15.75" customHeight="1">
      <c r="A31" s="73"/>
      <c r="B31" s="28"/>
      <c r="C31" s="11"/>
      <c r="E31" s="28"/>
      <c r="F31" s="11"/>
      <c r="G31" s="73"/>
      <c r="H31" s="73"/>
    </row>
    <row r="32" ht="15.75" customHeight="1">
      <c r="A32" s="73"/>
      <c r="B32" s="28"/>
      <c r="C32" s="11"/>
      <c r="E32" s="109" t="s">
        <v>63</v>
      </c>
      <c r="F32" s="110"/>
      <c r="G32" s="73"/>
      <c r="H32" s="73"/>
    </row>
    <row r="33" ht="15.75" customHeight="1">
      <c r="A33" s="73"/>
      <c r="B33" s="13"/>
      <c r="C33" s="15"/>
      <c r="E33" s="111" t="s">
        <v>64</v>
      </c>
      <c r="F33" s="112"/>
      <c r="G33" s="73"/>
      <c r="H33" s="73"/>
    </row>
    <row r="34" ht="15.75" customHeight="1">
      <c r="A34" s="73"/>
      <c r="G34" s="73"/>
      <c r="H34" s="73"/>
    </row>
    <row r="35" ht="15.75" customHeight="1">
      <c r="A35" s="73"/>
      <c r="G35" s="73"/>
      <c r="H35" s="73"/>
    </row>
    <row r="36" ht="15.75" customHeight="1">
      <c r="A36" s="73"/>
      <c r="G36" s="73"/>
      <c r="H36" s="73"/>
    </row>
    <row r="37" ht="15.75" customHeight="1">
      <c r="A37" s="73"/>
      <c r="G37" s="73"/>
      <c r="H37" s="73"/>
    </row>
    <row r="38" ht="15.75" customHeight="1">
      <c r="A38" s="73"/>
      <c r="G38" s="73"/>
      <c r="H38" s="73"/>
    </row>
    <row r="39" ht="15.75" customHeight="1">
      <c r="A39" s="73"/>
      <c r="G39" s="73"/>
      <c r="H39" s="73"/>
    </row>
    <row r="40" ht="15.75" customHeight="1">
      <c r="A40" s="73"/>
      <c r="G40" s="73"/>
      <c r="H40" s="73"/>
    </row>
    <row r="41" ht="15.75" customHeight="1">
      <c r="A41" s="73"/>
      <c r="G41" s="73"/>
      <c r="H41" s="73"/>
    </row>
    <row r="42" ht="7.5" customHeight="1">
      <c r="A42" s="73"/>
      <c r="G42" s="73"/>
      <c r="H42" s="73"/>
    </row>
    <row r="43" ht="15.75" customHeight="1">
      <c r="A43" s="73"/>
      <c r="G43" s="73"/>
      <c r="H43" s="73"/>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E26:F26"/>
    <mergeCell ref="I26:M30"/>
    <mergeCell ref="B27:C33"/>
    <mergeCell ref="E27:F31"/>
    <mergeCell ref="B2:F3"/>
    <mergeCell ref="B5:C5"/>
    <mergeCell ref="E5:F5"/>
    <mergeCell ref="I8:M12"/>
    <mergeCell ref="B18:C23"/>
    <mergeCell ref="F22:F23"/>
    <mergeCell ref="B26:C26"/>
  </mergeCells>
  <hyperlinks>
    <hyperlink r:id="rId1" ref="E32"/>
    <hyperlink r:id="rId2" location="payment-plans" ref="E33"/>
  </hyperlinks>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3"/>
    <col customWidth="1" min="2" max="2" width="54.29"/>
    <col customWidth="1" min="3" max="3" width="17.14"/>
    <col customWidth="1" min="4" max="5" width="14.29"/>
    <col customWidth="1" min="6" max="6" width="20.0"/>
    <col customWidth="1" min="7" max="7" width="1.43"/>
    <col customWidth="1" min="8" max="8" width="8.86"/>
    <col customWidth="1" min="9" max="9" width="9.71"/>
    <col customWidth="1" min="10" max="11" width="8.86"/>
    <col customWidth="1" min="12" max="12" width="9.14"/>
    <col customWidth="1" min="13" max="26" width="8.86"/>
  </cols>
  <sheetData>
    <row r="1" ht="7.5" customHeight="1">
      <c r="A1" s="66"/>
      <c r="B1" s="17"/>
      <c r="C1" s="17"/>
      <c r="D1" s="67"/>
      <c r="E1" s="68"/>
      <c r="F1" s="67"/>
      <c r="G1" s="69"/>
    </row>
    <row r="2" ht="15.0" customHeight="1">
      <c r="A2" s="9"/>
      <c r="B2" s="113" t="s">
        <v>65</v>
      </c>
      <c r="C2" s="26"/>
      <c r="D2" s="26"/>
      <c r="E2" s="26"/>
      <c r="F2" s="27"/>
      <c r="G2" s="16"/>
    </row>
    <row r="3">
      <c r="A3" s="9"/>
      <c r="B3" s="13"/>
      <c r="C3" s="14"/>
      <c r="D3" s="14"/>
      <c r="E3" s="14"/>
      <c r="F3" s="15"/>
      <c r="G3" s="16"/>
    </row>
    <row r="4" ht="7.5" customHeight="1">
      <c r="A4" s="9"/>
      <c r="B4" s="17"/>
      <c r="C4" s="17"/>
      <c r="D4" s="67"/>
      <c r="E4" s="68"/>
      <c r="F4" s="67"/>
      <c r="G4" s="16"/>
    </row>
    <row r="5" ht="21.75" customHeight="1">
      <c r="A5" s="9"/>
      <c r="B5" s="107" t="s">
        <v>66</v>
      </c>
      <c r="C5" s="114"/>
      <c r="D5" s="114"/>
      <c r="E5" s="114"/>
      <c r="F5" s="75"/>
      <c r="G5" s="16"/>
    </row>
    <row r="6">
      <c r="A6" s="9"/>
      <c r="B6" s="115" t="s">
        <v>67</v>
      </c>
      <c r="C6" s="116"/>
      <c r="D6" s="116"/>
      <c r="E6" s="117"/>
      <c r="F6" s="118">
        <v>61484.0</v>
      </c>
      <c r="G6" s="16"/>
    </row>
    <row r="7">
      <c r="A7" s="119"/>
      <c r="B7" s="115" t="s">
        <v>68</v>
      </c>
      <c r="C7" s="117"/>
      <c r="D7" s="120">
        <f>'Expense Planner'!$F$20</f>
        <v>0</v>
      </c>
      <c r="E7" s="121" t="s">
        <v>69</v>
      </c>
      <c r="F7" s="122">
        <f>D7*10</f>
        <v>0</v>
      </c>
      <c r="G7" s="16"/>
      <c r="I7" s="99"/>
      <c r="J7" s="1" t="s">
        <v>70</v>
      </c>
    </row>
    <row r="8">
      <c r="A8" s="119"/>
      <c r="B8" s="115" t="s">
        <v>71</v>
      </c>
      <c r="C8" s="116"/>
      <c r="D8" s="116"/>
      <c r="E8" s="117"/>
      <c r="F8" s="123">
        <v>0.0</v>
      </c>
      <c r="G8" s="16"/>
      <c r="I8" s="81"/>
      <c r="J8" s="1" t="s">
        <v>72</v>
      </c>
    </row>
    <row r="9">
      <c r="A9" s="119"/>
      <c r="B9" s="124" t="s">
        <v>73</v>
      </c>
      <c r="C9" s="125"/>
      <c r="D9" s="125"/>
      <c r="E9" s="126"/>
      <c r="F9" s="127">
        <v>0.0</v>
      </c>
      <c r="G9" s="16"/>
      <c r="I9" s="128"/>
      <c r="J9" s="1" t="s">
        <v>74</v>
      </c>
    </row>
    <row r="10">
      <c r="A10" s="119"/>
      <c r="B10" s="129" t="s">
        <v>75</v>
      </c>
      <c r="C10" s="130"/>
      <c r="D10" s="131"/>
      <c r="E10" s="130"/>
      <c r="F10" s="132">
        <f>SUM(F6:F9)</f>
        <v>61484</v>
      </c>
      <c r="G10" s="16"/>
    </row>
    <row r="11" ht="7.5" customHeight="1">
      <c r="A11" s="119"/>
      <c r="B11" s="17"/>
      <c r="C11" s="17"/>
      <c r="D11" s="67"/>
      <c r="E11" s="68"/>
      <c r="F11" s="67"/>
      <c r="G11" s="16"/>
    </row>
    <row r="12" ht="21.75" customHeight="1">
      <c r="A12" s="119"/>
      <c r="B12" s="107" t="s">
        <v>76</v>
      </c>
      <c r="C12" s="114"/>
      <c r="D12" s="114"/>
      <c r="E12" s="114"/>
      <c r="F12" s="75"/>
      <c r="G12" s="16"/>
      <c r="I12" s="25" t="s">
        <v>77</v>
      </c>
      <c r="J12" s="26"/>
      <c r="K12" s="26"/>
      <c r="L12" s="26"/>
      <c r="M12" s="27"/>
    </row>
    <row r="13" ht="16.5" customHeight="1">
      <c r="A13" s="119"/>
      <c r="B13" s="133" t="s">
        <v>78</v>
      </c>
      <c r="F13" s="134">
        <v>0.0</v>
      </c>
      <c r="G13" s="16"/>
      <c r="I13" s="28"/>
      <c r="M13" s="11"/>
    </row>
    <row r="14" ht="16.5" customHeight="1">
      <c r="A14" s="119"/>
      <c r="B14" s="135" t="s">
        <v>79</v>
      </c>
      <c r="C14" s="116"/>
      <c r="D14" s="116"/>
      <c r="E14" s="117"/>
      <c r="F14" s="123">
        <v>0.0</v>
      </c>
      <c r="G14" s="16"/>
      <c r="I14" s="28"/>
      <c r="M14" s="11"/>
    </row>
    <row r="15">
      <c r="A15" s="119"/>
      <c r="B15" s="115" t="s">
        <v>80</v>
      </c>
      <c r="C15" s="116"/>
      <c r="D15" s="116"/>
      <c r="E15" s="117"/>
      <c r="F15" s="127">
        <v>0.0</v>
      </c>
      <c r="G15" s="16"/>
      <c r="I15" s="28"/>
      <c r="M15" s="11"/>
    </row>
    <row r="16">
      <c r="A16" s="119"/>
      <c r="B16" s="129" t="s">
        <v>81</v>
      </c>
      <c r="C16" s="130"/>
      <c r="D16" s="131"/>
      <c r="E16" s="136"/>
      <c r="F16" s="137">
        <f>SUM(F13:F15)</f>
        <v>0</v>
      </c>
      <c r="G16" s="16"/>
      <c r="I16" s="13"/>
      <c r="J16" s="14"/>
      <c r="K16" s="14"/>
      <c r="L16" s="14"/>
      <c r="M16" s="15"/>
    </row>
    <row r="17" ht="7.5" customHeight="1">
      <c r="A17" s="119"/>
      <c r="B17" s="17"/>
      <c r="C17" s="17"/>
      <c r="D17" s="67"/>
      <c r="E17" s="68"/>
      <c r="F17" s="67"/>
      <c r="G17" s="138"/>
      <c r="H17" s="139"/>
      <c r="I17" s="139"/>
      <c r="J17" s="139"/>
      <c r="K17" s="139"/>
      <c r="L17" s="139"/>
      <c r="M17" s="139"/>
      <c r="N17" s="139"/>
      <c r="O17" s="139"/>
      <c r="P17" s="139"/>
      <c r="Q17" s="139"/>
      <c r="R17" s="139"/>
      <c r="S17" s="139"/>
      <c r="T17" s="139"/>
      <c r="U17" s="139"/>
      <c r="V17" s="139"/>
      <c r="W17" s="139"/>
      <c r="X17" s="139"/>
      <c r="Y17" s="139"/>
      <c r="Z17" s="139"/>
    </row>
    <row r="18">
      <c r="A18" s="119"/>
      <c r="B18" s="140" t="s">
        <v>82</v>
      </c>
      <c r="C18" s="141"/>
      <c r="D18" s="141"/>
      <c r="E18" s="141"/>
      <c r="F18" s="142">
        <f>F10-F16</f>
        <v>61484</v>
      </c>
      <c r="G18" s="138"/>
      <c r="H18" s="139"/>
      <c r="I18" s="139"/>
      <c r="J18" s="143"/>
      <c r="K18" s="139"/>
      <c r="L18" s="139"/>
      <c r="M18" s="139"/>
      <c r="N18" s="139"/>
      <c r="O18" s="139"/>
      <c r="P18" s="139"/>
      <c r="Q18" s="139"/>
      <c r="R18" s="139"/>
      <c r="S18" s="139"/>
      <c r="T18" s="139"/>
      <c r="U18" s="139"/>
      <c r="V18" s="139"/>
      <c r="W18" s="139"/>
      <c r="X18" s="139"/>
      <c r="Y18" s="139"/>
      <c r="Z18" s="139"/>
    </row>
    <row r="19" ht="7.5" customHeight="1">
      <c r="A19" s="9"/>
      <c r="B19" s="17"/>
      <c r="C19" s="17"/>
      <c r="D19" s="67"/>
      <c r="E19" s="68"/>
      <c r="F19" s="67"/>
      <c r="G19" s="16"/>
    </row>
    <row r="20" ht="16.5" customHeight="1">
      <c r="A20" s="9"/>
      <c r="B20" s="144" t="s">
        <v>83</v>
      </c>
      <c r="C20" s="116"/>
      <c r="D20" s="116"/>
      <c r="E20" s="117"/>
      <c r="F20" s="145">
        <f>IF((F18/(1-0.01057))&lt;=42722,(F18/(1-0.01057)),42722)</f>
        <v>42722</v>
      </c>
      <c r="G20" s="16"/>
      <c r="I20" s="30" t="s">
        <v>84</v>
      </c>
      <c r="J20" s="26"/>
      <c r="K20" s="26"/>
      <c r="L20" s="26"/>
      <c r="M20" s="27"/>
    </row>
    <row r="21" ht="16.5" customHeight="1">
      <c r="A21" s="9"/>
      <c r="B21" s="146" t="s">
        <v>85</v>
      </c>
      <c r="C21" s="147"/>
      <c r="D21" s="148"/>
      <c r="E21" s="149"/>
      <c r="F21" s="150">
        <f>F20/2</f>
        <v>21361</v>
      </c>
      <c r="G21" s="16"/>
      <c r="I21" s="28"/>
      <c r="M21" s="11"/>
    </row>
    <row r="22" ht="16.5" customHeight="1">
      <c r="A22" s="9"/>
      <c r="B22" s="151" t="s">
        <v>86</v>
      </c>
      <c r="C22" s="152"/>
      <c r="D22" s="152"/>
      <c r="E22" s="153"/>
      <c r="F22" s="154">
        <f>F20/2</f>
        <v>21361</v>
      </c>
      <c r="G22" s="16"/>
      <c r="I22" s="28"/>
      <c r="M22" s="11"/>
    </row>
    <row r="23" ht="16.5" customHeight="1">
      <c r="A23" s="9"/>
      <c r="B23" s="155" t="s">
        <v>87</v>
      </c>
      <c r="C23" s="156"/>
      <c r="D23" s="156"/>
      <c r="E23" s="157"/>
      <c r="F23" s="158"/>
      <c r="G23" s="16"/>
      <c r="I23" s="28"/>
      <c r="M23" s="11"/>
    </row>
    <row r="24" ht="16.5" customHeight="1">
      <c r="A24" s="9"/>
      <c r="B24" s="159" t="s">
        <v>88</v>
      </c>
      <c r="C24" s="160"/>
      <c r="D24" s="161"/>
      <c r="E24" s="162"/>
      <c r="F24" s="163"/>
      <c r="G24" s="16"/>
      <c r="I24" s="28"/>
      <c r="M24" s="11"/>
    </row>
    <row r="25" ht="7.5" customHeight="1">
      <c r="A25" s="9"/>
      <c r="B25" s="17"/>
      <c r="C25" s="17"/>
      <c r="D25" s="67"/>
      <c r="E25" s="68"/>
      <c r="F25" s="67"/>
      <c r="G25" s="16"/>
      <c r="I25" s="28"/>
      <c r="M25" s="11"/>
    </row>
    <row r="26" ht="15.75" customHeight="1">
      <c r="A26" s="9"/>
      <c r="B26" s="164" t="s">
        <v>89</v>
      </c>
      <c r="C26" s="165"/>
      <c r="D26" s="165"/>
      <c r="E26" s="166"/>
      <c r="F26" s="167">
        <f>IF((F18/(1-0.01057))&gt;42722,((F18-42270)/(1-0.04228)),0)</f>
        <v>20062.23113</v>
      </c>
      <c r="G26" s="16"/>
      <c r="I26" s="28"/>
      <c r="M26" s="11"/>
    </row>
    <row r="27" ht="16.5" customHeight="1">
      <c r="A27" s="9"/>
      <c r="B27" s="168" t="s">
        <v>90</v>
      </c>
      <c r="C27" s="160"/>
      <c r="D27" s="160"/>
      <c r="E27" s="157"/>
      <c r="F27" s="169"/>
      <c r="G27" s="16"/>
      <c r="I27" s="28"/>
      <c r="M27" s="11"/>
    </row>
    <row r="28" ht="15.75" customHeight="1">
      <c r="A28" s="9"/>
      <c r="B28" s="159" t="s">
        <v>91</v>
      </c>
      <c r="C28" s="161"/>
      <c r="D28" s="160"/>
      <c r="E28" s="162"/>
      <c r="F28" s="170"/>
      <c r="G28" s="16"/>
      <c r="I28" s="13"/>
      <c r="J28" s="14"/>
      <c r="K28" s="14"/>
      <c r="L28" s="14"/>
      <c r="M28" s="15"/>
    </row>
    <row r="29" ht="7.5" customHeight="1">
      <c r="A29" s="9"/>
      <c r="B29" s="17"/>
      <c r="C29" s="17"/>
      <c r="D29" s="67"/>
      <c r="E29" s="68"/>
      <c r="F29" s="67"/>
      <c r="G29" s="16"/>
    </row>
    <row r="30" ht="15.75" customHeight="1">
      <c r="B30" s="171"/>
      <c r="F30" s="172"/>
    </row>
    <row r="31" ht="15.75" customHeight="1">
      <c r="B31" s="171"/>
      <c r="F31" s="172"/>
    </row>
    <row r="32" ht="15.75" customHeight="1">
      <c r="B32" s="143"/>
      <c r="C32" s="173"/>
      <c r="F32" s="172"/>
    </row>
    <row r="33" ht="7.5" customHeight="1">
      <c r="A33" s="174"/>
      <c r="B33" s="175"/>
      <c r="C33" s="175"/>
      <c r="D33" s="176"/>
      <c r="E33" s="177"/>
      <c r="F33" s="176"/>
      <c r="G33" s="178"/>
    </row>
    <row r="34" ht="21.75" customHeight="1">
      <c r="A34" s="179"/>
      <c r="B34" s="36" t="s">
        <v>92</v>
      </c>
      <c r="C34" s="180"/>
      <c r="D34" s="181"/>
      <c r="E34" s="180"/>
      <c r="F34" s="182"/>
      <c r="G34" s="183"/>
    </row>
    <row r="35" ht="19.5" customHeight="1">
      <c r="A35" s="179"/>
      <c r="B35" s="184" t="s">
        <v>93</v>
      </c>
      <c r="C35" s="23"/>
      <c r="D35" s="43"/>
      <c r="E35" s="23"/>
      <c r="F35" s="185"/>
      <c r="G35" s="183"/>
    </row>
    <row r="36" ht="19.5" customHeight="1">
      <c r="A36" s="179"/>
      <c r="B36" s="186" t="s">
        <v>94</v>
      </c>
      <c r="C36" s="23"/>
      <c r="D36" s="43"/>
      <c r="E36" s="23"/>
      <c r="F36" s="23"/>
      <c r="G36" s="183"/>
    </row>
    <row r="37" ht="19.5" customHeight="1">
      <c r="A37" s="179"/>
      <c r="B37" s="187" t="s">
        <v>95</v>
      </c>
      <c r="C37" s="23"/>
      <c r="D37" s="43"/>
      <c r="E37" s="23"/>
      <c r="F37" s="23"/>
      <c r="G37" s="183"/>
    </row>
    <row r="38" ht="7.5" customHeight="1">
      <c r="A38" s="188"/>
      <c r="B38" s="189"/>
      <c r="C38" s="189"/>
      <c r="D38" s="190"/>
      <c r="E38" s="191"/>
      <c r="F38" s="190"/>
      <c r="G38" s="192"/>
    </row>
    <row r="39" ht="19.5" customHeight="1">
      <c r="F39" s="172"/>
    </row>
    <row r="40" ht="7.5" customHeight="1">
      <c r="F40" s="172"/>
    </row>
    <row r="41" ht="15.75" customHeight="1">
      <c r="F41" s="172"/>
    </row>
    <row r="42" ht="15.75" customHeight="1">
      <c r="F42" s="172"/>
    </row>
    <row r="43" ht="7.5" customHeight="1">
      <c r="F43" s="172"/>
    </row>
    <row r="44" ht="15.75" customHeight="1">
      <c r="F44" s="172"/>
    </row>
    <row r="45" ht="15.75" customHeight="1">
      <c r="F45" s="172"/>
    </row>
    <row r="46" ht="15.75" customHeight="1">
      <c r="F46" s="172"/>
    </row>
    <row r="47" ht="15.75" customHeight="1">
      <c r="F47" s="172"/>
    </row>
    <row r="48" ht="15.75" customHeight="1">
      <c r="F48" s="172"/>
    </row>
    <row r="49" ht="15.75" customHeight="1">
      <c r="F49" s="172"/>
    </row>
    <row r="50" ht="15.75" customHeight="1">
      <c r="F50" s="172"/>
    </row>
    <row r="51" ht="15.75" customHeight="1">
      <c r="F51" s="172"/>
    </row>
    <row r="52" ht="15.75" customHeight="1">
      <c r="F52" s="172"/>
    </row>
    <row r="53" ht="15.75" customHeight="1">
      <c r="F53" s="172"/>
    </row>
    <row r="54" ht="15.75" customHeight="1">
      <c r="F54" s="172"/>
    </row>
    <row r="55" ht="15.75" customHeight="1">
      <c r="F55" s="172"/>
    </row>
    <row r="56" ht="15.75" customHeight="1">
      <c r="F56" s="172"/>
    </row>
    <row r="57" ht="15.75" customHeight="1">
      <c r="F57" s="172"/>
    </row>
    <row r="58" ht="15.75" customHeight="1">
      <c r="F58" s="172"/>
    </row>
    <row r="59" ht="15.75" customHeight="1">
      <c r="F59" s="172"/>
    </row>
    <row r="60" ht="15.75" customHeight="1">
      <c r="F60" s="172"/>
    </row>
    <row r="61" ht="15.75" customHeight="1">
      <c r="F61" s="172"/>
    </row>
    <row r="62" ht="15.75" customHeight="1">
      <c r="F62" s="172"/>
    </row>
    <row r="63" ht="15.75" customHeight="1">
      <c r="F63" s="172"/>
    </row>
    <row r="64" ht="15.75" customHeight="1">
      <c r="F64" s="172"/>
    </row>
    <row r="65" ht="15.75" customHeight="1">
      <c r="F65" s="172"/>
    </row>
    <row r="66" ht="15.75" customHeight="1">
      <c r="F66" s="172"/>
    </row>
    <row r="67" ht="15.75" customHeight="1">
      <c r="F67" s="172"/>
    </row>
    <row r="68" ht="15.75" customHeight="1">
      <c r="F68" s="172"/>
    </row>
    <row r="69" ht="15.75" customHeight="1">
      <c r="F69" s="172"/>
    </row>
    <row r="70" ht="15.75" customHeight="1">
      <c r="F70" s="172"/>
    </row>
    <row r="71" ht="15.75" customHeight="1">
      <c r="F71" s="172"/>
    </row>
    <row r="72" ht="15.75" customHeight="1">
      <c r="F72" s="172"/>
    </row>
    <row r="73" ht="15.75" customHeight="1">
      <c r="F73" s="172"/>
    </row>
    <row r="74" ht="15.75" customHeight="1">
      <c r="F74" s="172"/>
    </row>
    <row r="75" ht="15.75" customHeight="1">
      <c r="F75" s="172"/>
    </row>
    <row r="76" ht="15.75" customHeight="1">
      <c r="F76" s="172"/>
    </row>
    <row r="77" ht="15.75" customHeight="1">
      <c r="F77" s="172"/>
    </row>
    <row r="78" ht="15.75" customHeight="1">
      <c r="F78" s="172"/>
    </row>
    <row r="79" ht="15.75" customHeight="1">
      <c r="F79" s="172"/>
    </row>
    <row r="80" ht="15.75" customHeight="1">
      <c r="F80" s="172"/>
    </row>
    <row r="81" ht="15.75" customHeight="1">
      <c r="F81" s="172"/>
    </row>
    <row r="82" ht="15.75" customHeight="1">
      <c r="F82" s="172"/>
    </row>
    <row r="83" ht="15.75" customHeight="1">
      <c r="F83" s="172"/>
    </row>
    <row r="84" ht="15.75" customHeight="1">
      <c r="F84" s="172"/>
    </row>
    <row r="85" ht="15.75" customHeight="1">
      <c r="F85" s="172"/>
    </row>
    <row r="86" ht="15.75" customHeight="1">
      <c r="F86" s="172"/>
    </row>
    <row r="87" ht="15.75" customHeight="1">
      <c r="F87" s="172"/>
    </row>
    <row r="88" ht="15.75" customHeight="1">
      <c r="F88" s="172"/>
    </row>
    <row r="89" ht="15.75" customHeight="1">
      <c r="F89" s="172"/>
    </row>
    <row r="90" ht="15.75" customHeight="1">
      <c r="F90" s="172"/>
    </row>
    <row r="91" ht="15.75" customHeight="1">
      <c r="F91" s="172"/>
    </row>
    <row r="92" ht="15.75" customHeight="1">
      <c r="F92" s="172"/>
    </row>
    <row r="93" ht="15.75" customHeight="1">
      <c r="F93" s="172"/>
    </row>
    <row r="94" ht="15.75" customHeight="1">
      <c r="F94" s="172"/>
    </row>
    <row r="95" ht="15.75" customHeight="1">
      <c r="F95" s="172"/>
    </row>
    <row r="96" ht="15.75" customHeight="1">
      <c r="F96" s="172"/>
    </row>
    <row r="97" ht="15.75" customHeight="1">
      <c r="F97" s="172"/>
    </row>
    <row r="98" ht="15.75" customHeight="1">
      <c r="F98" s="172"/>
    </row>
    <row r="99" ht="15.75" customHeight="1">
      <c r="F99" s="172"/>
    </row>
    <row r="100" ht="15.75" customHeight="1">
      <c r="F100" s="172"/>
    </row>
    <row r="101" ht="15.75" customHeight="1">
      <c r="F101" s="172"/>
    </row>
    <row r="102" ht="15.75" customHeight="1">
      <c r="F102" s="172"/>
    </row>
    <row r="103" ht="15.75" customHeight="1">
      <c r="F103" s="172"/>
    </row>
    <row r="104" ht="15.75" customHeight="1">
      <c r="F104" s="172"/>
    </row>
    <row r="105" ht="15.75" customHeight="1">
      <c r="F105" s="172"/>
    </row>
    <row r="106" ht="15.75" customHeight="1">
      <c r="F106" s="172"/>
    </row>
    <row r="107" ht="15.75" customHeight="1">
      <c r="F107" s="172"/>
    </row>
    <row r="108" ht="15.75" customHeight="1">
      <c r="F108" s="172"/>
    </row>
    <row r="109" ht="15.75" customHeight="1">
      <c r="F109" s="172"/>
    </row>
    <row r="110" ht="15.75" customHeight="1">
      <c r="F110" s="172"/>
    </row>
    <row r="111" ht="15.75" customHeight="1">
      <c r="F111" s="172"/>
    </row>
    <row r="112" ht="15.75" customHeight="1">
      <c r="F112" s="172"/>
    </row>
    <row r="113" ht="15.75" customHeight="1">
      <c r="F113" s="172"/>
    </row>
    <row r="114" ht="15.75" customHeight="1">
      <c r="F114" s="172"/>
    </row>
    <row r="115" ht="15.75" customHeight="1">
      <c r="F115" s="172"/>
    </row>
    <row r="116" ht="15.75" customHeight="1">
      <c r="F116" s="172"/>
    </row>
    <row r="117" ht="15.75" customHeight="1">
      <c r="F117" s="172"/>
    </row>
    <row r="118" ht="15.75" customHeight="1">
      <c r="F118" s="172"/>
    </row>
    <row r="119" ht="15.75" customHeight="1">
      <c r="F119" s="172"/>
    </row>
    <row r="120" ht="15.75" customHeight="1">
      <c r="F120" s="172"/>
    </row>
    <row r="121" ht="15.75" customHeight="1">
      <c r="F121" s="172"/>
    </row>
    <row r="122" ht="15.75" customHeight="1">
      <c r="F122" s="172"/>
    </row>
    <row r="123" ht="15.75" customHeight="1">
      <c r="F123" s="172"/>
    </row>
    <row r="124" ht="15.75" customHeight="1">
      <c r="F124" s="172"/>
    </row>
    <row r="125" ht="15.75" customHeight="1">
      <c r="F125" s="172"/>
    </row>
    <row r="126" ht="15.75" customHeight="1">
      <c r="F126" s="172"/>
    </row>
    <row r="127" ht="15.75" customHeight="1">
      <c r="F127" s="172"/>
    </row>
    <row r="128" ht="15.75" customHeight="1">
      <c r="F128" s="172"/>
    </row>
    <row r="129" ht="15.75" customHeight="1">
      <c r="F129" s="172"/>
    </row>
    <row r="130" ht="15.75" customHeight="1">
      <c r="F130" s="172"/>
    </row>
    <row r="131" ht="15.75" customHeight="1">
      <c r="F131" s="172"/>
    </row>
    <row r="132" ht="15.75" customHeight="1">
      <c r="F132" s="172"/>
    </row>
    <row r="133" ht="15.75" customHeight="1">
      <c r="F133" s="172"/>
    </row>
    <row r="134" ht="15.75" customHeight="1">
      <c r="F134" s="172"/>
    </row>
    <row r="135" ht="15.75" customHeight="1">
      <c r="F135" s="172"/>
    </row>
    <row r="136" ht="15.75" customHeight="1">
      <c r="F136" s="172"/>
    </row>
    <row r="137" ht="15.75" customHeight="1">
      <c r="F137" s="172"/>
    </row>
    <row r="138" ht="15.75" customHeight="1">
      <c r="F138" s="172"/>
    </row>
    <row r="139" ht="15.75" customHeight="1">
      <c r="F139" s="172"/>
    </row>
    <row r="140" ht="15.75" customHeight="1">
      <c r="F140" s="172"/>
    </row>
    <row r="141" ht="15.75" customHeight="1">
      <c r="F141" s="172"/>
    </row>
    <row r="142" ht="15.75" customHeight="1">
      <c r="F142" s="172"/>
    </row>
    <row r="143" ht="15.75" customHeight="1">
      <c r="F143" s="172"/>
    </row>
    <row r="144" ht="15.75" customHeight="1">
      <c r="F144" s="172"/>
    </row>
    <row r="145" ht="15.75" customHeight="1">
      <c r="F145" s="172"/>
    </row>
    <row r="146" ht="15.75" customHeight="1">
      <c r="F146" s="172"/>
    </row>
    <row r="147" ht="15.75" customHeight="1">
      <c r="F147" s="172"/>
    </row>
    <row r="148" ht="15.75" customHeight="1">
      <c r="F148" s="172"/>
    </row>
    <row r="149" ht="15.75" customHeight="1">
      <c r="F149" s="172"/>
    </row>
    <row r="150" ht="15.75" customHeight="1">
      <c r="F150" s="172"/>
    </row>
    <row r="151" ht="15.75" customHeight="1">
      <c r="F151" s="172"/>
    </row>
    <row r="152" ht="15.75" customHeight="1">
      <c r="F152" s="172"/>
    </row>
    <row r="153" ht="15.75" customHeight="1">
      <c r="F153" s="172"/>
    </row>
    <row r="154" ht="15.75" customHeight="1">
      <c r="F154" s="172"/>
    </row>
    <row r="155" ht="15.75" customHeight="1">
      <c r="F155" s="172"/>
    </row>
    <row r="156" ht="15.75" customHeight="1">
      <c r="F156" s="172"/>
    </row>
    <row r="157" ht="15.75" customHeight="1">
      <c r="F157" s="172"/>
    </row>
    <row r="158" ht="15.75" customHeight="1">
      <c r="F158" s="172"/>
    </row>
    <row r="159" ht="15.75" customHeight="1">
      <c r="F159" s="172"/>
    </row>
    <row r="160" ht="15.75" customHeight="1">
      <c r="F160" s="172"/>
    </row>
    <row r="161" ht="15.75" customHeight="1">
      <c r="F161" s="172"/>
    </row>
    <row r="162" ht="15.75" customHeight="1">
      <c r="F162" s="172"/>
    </row>
    <row r="163" ht="15.75" customHeight="1">
      <c r="F163" s="172"/>
    </row>
    <row r="164" ht="15.75" customHeight="1">
      <c r="F164" s="172"/>
    </row>
    <row r="165" ht="15.75" customHeight="1">
      <c r="F165" s="172"/>
    </row>
    <row r="166" ht="15.75" customHeight="1">
      <c r="F166" s="172"/>
    </row>
    <row r="167" ht="15.75" customHeight="1">
      <c r="F167" s="172"/>
    </row>
    <row r="168" ht="15.75" customHeight="1">
      <c r="F168" s="172"/>
    </row>
    <row r="169" ht="15.75" customHeight="1">
      <c r="F169" s="172"/>
    </row>
    <row r="170" ht="15.75" customHeight="1">
      <c r="F170" s="172"/>
    </row>
    <row r="171" ht="15.75" customHeight="1">
      <c r="F171" s="172"/>
    </row>
    <row r="172" ht="15.75" customHeight="1">
      <c r="F172" s="172"/>
    </row>
    <row r="173" ht="15.75" customHeight="1">
      <c r="F173" s="172"/>
    </row>
    <row r="174" ht="15.75" customHeight="1">
      <c r="F174" s="172"/>
    </row>
    <row r="175" ht="15.75" customHeight="1">
      <c r="F175" s="172"/>
    </row>
    <row r="176" ht="15.75" customHeight="1">
      <c r="F176" s="172"/>
    </row>
    <row r="177" ht="15.75" customHeight="1">
      <c r="F177" s="172"/>
    </row>
    <row r="178" ht="15.75" customHeight="1">
      <c r="F178" s="172"/>
    </row>
    <row r="179" ht="15.75" customHeight="1">
      <c r="F179" s="172"/>
    </row>
    <row r="180" ht="15.75" customHeight="1">
      <c r="F180" s="172"/>
    </row>
    <row r="181" ht="15.75" customHeight="1">
      <c r="F181" s="172"/>
    </row>
    <row r="182" ht="15.75" customHeight="1">
      <c r="F182" s="172"/>
    </row>
    <row r="183" ht="15.75" customHeight="1">
      <c r="F183" s="172"/>
    </row>
    <row r="184" ht="15.75" customHeight="1">
      <c r="F184" s="172"/>
    </row>
    <row r="185" ht="15.75" customHeight="1">
      <c r="F185" s="172"/>
    </row>
    <row r="186" ht="15.75" customHeight="1">
      <c r="F186" s="172"/>
    </row>
    <row r="187" ht="15.75" customHeight="1">
      <c r="F187" s="172"/>
    </row>
    <row r="188" ht="15.75" customHeight="1">
      <c r="F188" s="172"/>
    </row>
    <row r="189" ht="15.75" customHeight="1">
      <c r="F189" s="172"/>
    </row>
    <row r="190" ht="15.75" customHeight="1">
      <c r="F190" s="172"/>
    </row>
    <row r="191" ht="15.75" customHeight="1">
      <c r="F191" s="172"/>
    </row>
    <row r="192" ht="15.75" customHeight="1">
      <c r="F192" s="172"/>
    </row>
    <row r="193" ht="15.75" customHeight="1">
      <c r="F193" s="172"/>
    </row>
    <row r="194" ht="15.75" customHeight="1">
      <c r="F194" s="172"/>
    </row>
    <row r="195" ht="15.75" customHeight="1">
      <c r="F195" s="172"/>
    </row>
    <row r="196" ht="15.75" customHeight="1">
      <c r="F196" s="172"/>
    </row>
    <row r="197" ht="15.75" customHeight="1">
      <c r="F197" s="172"/>
    </row>
    <row r="198" ht="15.75" customHeight="1">
      <c r="F198" s="172"/>
    </row>
    <row r="199" ht="15.75" customHeight="1">
      <c r="F199" s="172"/>
    </row>
    <row r="200" ht="15.75" customHeight="1">
      <c r="F200" s="172"/>
    </row>
    <row r="201" ht="15.75" customHeight="1">
      <c r="F201" s="172"/>
    </row>
    <row r="202" ht="15.75" customHeight="1">
      <c r="F202" s="172"/>
    </row>
    <row r="203" ht="15.75" customHeight="1">
      <c r="F203" s="172"/>
    </row>
    <row r="204" ht="15.75" customHeight="1">
      <c r="F204" s="172"/>
    </row>
    <row r="205" ht="15.75" customHeight="1">
      <c r="F205" s="172"/>
    </row>
    <row r="206" ht="15.75" customHeight="1">
      <c r="F206" s="172"/>
    </row>
    <row r="207" ht="15.75" customHeight="1">
      <c r="F207" s="172"/>
    </row>
    <row r="208" ht="15.75" customHeight="1">
      <c r="F208" s="172"/>
    </row>
    <row r="209" ht="15.75" customHeight="1">
      <c r="F209" s="172"/>
    </row>
    <row r="210" ht="15.75" customHeight="1">
      <c r="F210" s="172"/>
    </row>
    <row r="211" ht="15.75" customHeight="1">
      <c r="F211" s="172"/>
    </row>
    <row r="212" ht="15.75" customHeight="1">
      <c r="F212" s="172"/>
    </row>
    <row r="213" ht="15.75" customHeight="1">
      <c r="F213" s="172"/>
    </row>
    <row r="214" ht="15.75" customHeight="1">
      <c r="F214" s="172"/>
    </row>
    <row r="215" ht="15.75" customHeight="1">
      <c r="F215" s="172"/>
    </row>
    <row r="216" ht="15.75" customHeight="1">
      <c r="F216" s="172"/>
    </row>
    <row r="217" ht="15.75" customHeight="1">
      <c r="F217" s="172"/>
    </row>
    <row r="218" ht="15.75" customHeight="1">
      <c r="F218" s="172"/>
    </row>
    <row r="219" ht="15.75" customHeight="1">
      <c r="F219" s="172"/>
    </row>
    <row r="220" ht="15.75" customHeight="1">
      <c r="F220" s="172"/>
    </row>
    <row r="221" ht="15.75" customHeight="1">
      <c r="F221" s="172"/>
    </row>
    <row r="222" ht="15.75" customHeight="1">
      <c r="F222" s="172"/>
    </row>
    <row r="223" ht="15.75" customHeight="1">
      <c r="F223" s="172"/>
    </row>
    <row r="224" ht="15.75" customHeight="1">
      <c r="F224" s="172"/>
    </row>
    <row r="225" ht="15.75" customHeight="1">
      <c r="F225" s="172"/>
    </row>
    <row r="226" ht="15.75" customHeight="1">
      <c r="F226" s="172"/>
    </row>
    <row r="227" ht="15.75" customHeight="1">
      <c r="F227" s="172"/>
    </row>
    <row r="228" ht="15.75" customHeight="1">
      <c r="F228" s="172"/>
    </row>
    <row r="229" ht="15.75" customHeight="1">
      <c r="F229" s="172"/>
    </row>
    <row r="230" ht="15.75" customHeight="1">
      <c r="F230" s="172"/>
    </row>
    <row r="231" ht="15.75" customHeight="1">
      <c r="F231" s="172"/>
    </row>
    <row r="232" ht="15.75" customHeight="1">
      <c r="F232" s="172"/>
    </row>
    <row r="233" ht="15.75" customHeight="1">
      <c r="F233" s="172"/>
    </row>
    <row r="234" ht="15.75" customHeight="1">
      <c r="F234" s="172"/>
    </row>
    <row r="235" ht="15.75" customHeight="1">
      <c r="F235" s="172"/>
    </row>
    <row r="236" ht="15.75" customHeight="1">
      <c r="F236" s="172"/>
    </row>
    <row r="237" ht="15.75" customHeight="1">
      <c r="F237" s="172"/>
    </row>
    <row r="238" ht="15.75" customHeight="1">
      <c r="F238" s="172"/>
    </row>
    <row r="239" ht="15.75" customHeight="1">
      <c r="F239" s="172"/>
    </row>
    <row r="240" ht="15.75" customHeight="1">
      <c r="F240" s="172"/>
    </row>
    <row r="241" ht="15.75" customHeight="1">
      <c r="F241" s="172"/>
    </row>
    <row r="242" ht="15.75" customHeight="1">
      <c r="F242" s="172"/>
    </row>
    <row r="243" ht="15.75" customHeight="1">
      <c r="F243" s="172"/>
    </row>
    <row r="244" ht="15.75" customHeight="1">
      <c r="F244" s="172"/>
    </row>
    <row r="245" ht="15.75" customHeight="1">
      <c r="F245" s="172"/>
    </row>
    <row r="246" ht="15.75" customHeight="1">
      <c r="F246" s="172"/>
    </row>
    <row r="247" ht="15.75" customHeight="1">
      <c r="F247" s="172"/>
    </row>
    <row r="248" ht="15.75" customHeight="1">
      <c r="F248" s="172"/>
    </row>
    <row r="249" ht="15.75" customHeight="1">
      <c r="F249" s="172"/>
    </row>
    <row r="250" ht="15.75" customHeight="1">
      <c r="F250" s="172"/>
    </row>
    <row r="251" ht="15.75" customHeight="1">
      <c r="F251" s="172"/>
    </row>
    <row r="252" ht="15.75" customHeight="1">
      <c r="F252" s="172"/>
    </row>
    <row r="253" ht="15.75" customHeight="1">
      <c r="F253" s="172"/>
    </row>
    <row r="254" ht="15.75" customHeight="1">
      <c r="F254" s="172"/>
    </row>
    <row r="255" ht="15.75" customHeight="1">
      <c r="F255" s="172"/>
    </row>
    <row r="256" ht="15.75" customHeight="1">
      <c r="F256" s="172"/>
    </row>
    <row r="257" ht="15.75" customHeight="1">
      <c r="F257" s="172"/>
    </row>
    <row r="258" ht="15.75" customHeight="1">
      <c r="F258" s="172"/>
    </row>
    <row r="259" ht="15.75" customHeight="1">
      <c r="F259" s="172"/>
    </row>
    <row r="260" ht="15.75" customHeight="1">
      <c r="F260" s="172"/>
    </row>
    <row r="261" ht="15.75" customHeight="1">
      <c r="F261" s="172"/>
    </row>
    <row r="262" ht="15.75" customHeight="1">
      <c r="F262" s="172"/>
    </row>
    <row r="263" ht="15.75" customHeight="1">
      <c r="F263" s="172"/>
    </row>
    <row r="264" ht="15.75" customHeight="1">
      <c r="F264" s="172"/>
    </row>
    <row r="265" ht="15.75" customHeight="1">
      <c r="F265" s="172"/>
    </row>
    <row r="266" ht="15.75" customHeight="1">
      <c r="F266" s="172"/>
    </row>
    <row r="267" ht="15.75" customHeight="1">
      <c r="F267" s="172"/>
    </row>
    <row r="268" ht="15.75" customHeight="1">
      <c r="F268" s="172"/>
    </row>
    <row r="269" ht="15.75" customHeight="1">
      <c r="F269" s="172"/>
    </row>
    <row r="270" ht="15.75" customHeight="1">
      <c r="F270" s="172"/>
    </row>
    <row r="271" ht="15.75" customHeight="1">
      <c r="F271" s="172"/>
    </row>
    <row r="272" ht="15.75" customHeight="1">
      <c r="F272" s="172"/>
    </row>
    <row r="273" ht="15.75" customHeight="1">
      <c r="F273" s="172"/>
    </row>
    <row r="274" ht="15.75" customHeight="1">
      <c r="F274" s="172"/>
    </row>
    <row r="275" ht="15.75" customHeight="1">
      <c r="F275" s="172"/>
    </row>
    <row r="276" ht="15.75" customHeight="1">
      <c r="F276" s="172"/>
    </row>
    <row r="277" ht="15.75" customHeight="1">
      <c r="F277" s="172"/>
    </row>
    <row r="278" ht="15.75" customHeight="1">
      <c r="F278" s="172"/>
    </row>
    <row r="279" ht="15.75" customHeight="1">
      <c r="F279" s="172"/>
    </row>
    <row r="280" ht="15.75" customHeight="1">
      <c r="F280" s="172"/>
    </row>
    <row r="281" ht="15.75" customHeight="1">
      <c r="F281" s="172"/>
    </row>
    <row r="282" ht="15.75" customHeight="1">
      <c r="F282" s="172"/>
    </row>
    <row r="283" ht="15.75" customHeight="1">
      <c r="F283" s="172"/>
    </row>
    <row r="284" ht="15.75" customHeight="1">
      <c r="F284" s="172"/>
    </row>
    <row r="285" ht="15.75" customHeight="1">
      <c r="F285" s="172"/>
    </row>
    <row r="286" ht="15.75" customHeight="1">
      <c r="F286" s="172"/>
    </row>
    <row r="287" ht="15.75" customHeight="1">
      <c r="F287" s="172"/>
    </row>
    <row r="288" ht="15.75" customHeight="1">
      <c r="F288" s="172"/>
    </row>
    <row r="289" ht="15.75" customHeight="1">
      <c r="F289" s="172"/>
    </row>
    <row r="290" ht="15.75" customHeight="1">
      <c r="F290" s="172"/>
    </row>
    <row r="291" ht="15.75" customHeight="1">
      <c r="F291" s="172"/>
    </row>
    <row r="292" ht="15.75" customHeight="1">
      <c r="F292" s="172"/>
    </row>
    <row r="293" ht="15.75" customHeight="1">
      <c r="F293" s="172"/>
    </row>
    <row r="294" ht="15.75" customHeight="1">
      <c r="F294" s="172"/>
    </row>
    <row r="295" ht="15.75" customHeight="1">
      <c r="F295" s="172"/>
    </row>
    <row r="296" ht="15.75" customHeight="1">
      <c r="F296" s="172"/>
    </row>
    <row r="297" ht="15.75" customHeight="1">
      <c r="F297" s="172"/>
    </row>
    <row r="298" ht="15.75" customHeight="1">
      <c r="F298" s="172"/>
    </row>
    <row r="299" ht="15.75" customHeight="1">
      <c r="F299" s="172"/>
    </row>
    <row r="300" ht="15.75" customHeight="1">
      <c r="F300" s="172"/>
    </row>
    <row r="301" ht="15.75" customHeight="1">
      <c r="F301" s="172"/>
    </row>
    <row r="302" ht="15.75" customHeight="1">
      <c r="F302" s="172"/>
    </row>
    <row r="303" ht="15.75" customHeight="1">
      <c r="F303" s="172"/>
    </row>
    <row r="304" ht="15.75" customHeight="1">
      <c r="F304" s="172"/>
    </row>
    <row r="305" ht="15.75" customHeight="1">
      <c r="F305" s="172"/>
    </row>
    <row r="306" ht="15.75" customHeight="1">
      <c r="F306" s="172"/>
    </row>
    <row r="307" ht="15.75" customHeight="1">
      <c r="F307" s="172"/>
    </row>
    <row r="308" ht="15.75" customHeight="1">
      <c r="F308" s="172"/>
    </row>
    <row r="309" ht="15.75" customHeight="1">
      <c r="F309" s="172"/>
    </row>
    <row r="310" ht="15.75" customHeight="1">
      <c r="F310" s="172"/>
    </row>
    <row r="311" ht="15.75" customHeight="1">
      <c r="F311" s="172"/>
    </row>
    <row r="312" ht="15.75" customHeight="1">
      <c r="F312" s="172"/>
    </row>
    <row r="313" ht="15.75" customHeight="1">
      <c r="F313" s="172"/>
    </row>
    <row r="314" ht="15.75" customHeight="1">
      <c r="F314" s="172"/>
    </row>
    <row r="315" ht="15.75" customHeight="1">
      <c r="F315" s="172"/>
    </row>
    <row r="316" ht="15.75" customHeight="1">
      <c r="F316" s="172"/>
    </row>
    <row r="317" ht="15.75" customHeight="1">
      <c r="F317" s="172"/>
    </row>
    <row r="318" ht="15.75" customHeight="1">
      <c r="F318" s="172"/>
    </row>
    <row r="319" ht="15.75" customHeight="1">
      <c r="F319" s="172"/>
    </row>
    <row r="320" ht="15.75" customHeight="1">
      <c r="F320" s="172"/>
    </row>
    <row r="321" ht="15.75" customHeight="1">
      <c r="F321" s="172"/>
    </row>
    <row r="322" ht="15.75" customHeight="1">
      <c r="F322" s="172"/>
    </row>
    <row r="323" ht="15.75" customHeight="1">
      <c r="F323" s="172"/>
    </row>
    <row r="324" ht="15.75" customHeight="1">
      <c r="F324" s="172"/>
    </row>
    <row r="325" ht="15.75" customHeight="1">
      <c r="F325" s="172"/>
    </row>
    <row r="326" ht="15.75" customHeight="1">
      <c r="F326" s="172"/>
    </row>
    <row r="327" ht="15.75" customHeight="1">
      <c r="F327" s="172"/>
    </row>
    <row r="328" ht="15.75" customHeight="1">
      <c r="F328" s="172"/>
    </row>
    <row r="329" ht="15.75" customHeight="1">
      <c r="F329" s="172"/>
    </row>
    <row r="330" ht="15.75" customHeight="1">
      <c r="F330" s="172"/>
    </row>
    <row r="331" ht="15.75" customHeight="1">
      <c r="F331" s="172"/>
    </row>
    <row r="332" ht="15.75" customHeight="1">
      <c r="F332" s="172"/>
    </row>
    <row r="333" ht="15.75" customHeight="1">
      <c r="F333" s="172"/>
    </row>
    <row r="334" ht="15.75" customHeight="1">
      <c r="F334" s="172"/>
    </row>
    <row r="335" ht="15.75" customHeight="1">
      <c r="F335" s="172"/>
    </row>
    <row r="336" ht="15.75" customHeight="1">
      <c r="F336" s="172"/>
    </row>
    <row r="337" ht="15.75" customHeight="1">
      <c r="F337" s="172"/>
    </row>
    <row r="338" ht="15.75" customHeight="1">
      <c r="F338" s="172"/>
    </row>
    <row r="339" ht="15.75" customHeight="1">
      <c r="F339" s="172"/>
    </row>
    <row r="340" ht="15.75" customHeight="1">
      <c r="F340" s="172"/>
    </row>
    <row r="341" ht="15.75" customHeight="1">
      <c r="F341" s="172"/>
    </row>
    <row r="342" ht="15.75" customHeight="1">
      <c r="F342" s="172"/>
    </row>
    <row r="343" ht="15.75" customHeight="1">
      <c r="F343" s="172"/>
    </row>
    <row r="344" ht="15.75" customHeight="1">
      <c r="F344" s="172"/>
    </row>
    <row r="345" ht="15.75" customHeight="1">
      <c r="F345" s="172"/>
    </row>
    <row r="346" ht="15.75" customHeight="1">
      <c r="F346" s="172"/>
    </row>
    <row r="347" ht="15.75" customHeight="1">
      <c r="F347" s="172"/>
    </row>
    <row r="348" ht="15.75" customHeight="1">
      <c r="F348" s="172"/>
    </row>
    <row r="349" ht="15.75" customHeight="1">
      <c r="F349" s="172"/>
    </row>
    <row r="350" ht="15.75" customHeight="1">
      <c r="F350" s="172"/>
    </row>
    <row r="351" ht="15.75" customHeight="1">
      <c r="F351" s="172"/>
    </row>
    <row r="352" ht="15.75" customHeight="1">
      <c r="F352" s="172"/>
    </row>
    <row r="353" ht="15.75" customHeight="1">
      <c r="F353" s="172"/>
    </row>
    <row r="354" ht="15.75" customHeight="1">
      <c r="F354" s="172"/>
    </row>
    <row r="355" ht="15.75" customHeight="1">
      <c r="F355" s="172"/>
    </row>
    <row r="356" ht="15.75" customHeight="1">
      <c r="F356" s="172"/>
    </row>
    <row r="357" ht="15.75" customHeight="1">
      <c r="F357" s="172"/>
    </row>
    <row r="358" ht="15.75" customHeight="1">
      <c r="F358" s="172"/>
    </row>
    <row r="359" ht="15.75" customHeight="1">
      <c r="F359" s="172"/>
    </row>
    <row r="360" ht="15.75" customHeight="1">
      <c r="F360" s="172"/>
    </row>
    <row r="361" ht="15.75" customHeight="1">
      <c r="F361" s="172"/>
    </row>
    <row r="362" ht="15.75" customHeight="1">
      <c r="F362" s="172"/>
    </row>
    <row r="363" ht="15.75" customHeight="1">
      <c r="F363" s="172"/>
    </row>
    <row r="364" ht="15.75" customHeight="1">
      <c r="F364" s="172"/>
    </row>
    <row r="365" ht="15.75" customHeight="1">
      <c r="F365" s="172"/>
    </row>
    <row r="366" ht="15.75" customHeight="1">
      <c r="F366" s="172"/>
    </row>
    <row r="367" ht="15.75" customHeight="1">
      <c r="F367" s="172"/>
    </row>
    <row r="368" ht="15.75" customHeight="1">
      <c r="F368" s="172"/>
    </row>
    <row r="369" ht="15.75" customHeight="1">
      <c r="F369" s="172"/>
    </row>
    <row r="370" ht="15.75" customHeight="1">
      <c r="F370" s="172"/>
    </row>
    <row r="371" ht="15.75" customHeight="1">
      <c r="F371" s="172"/>
    </row>
    <row r="372" ht="15.75" customHeight="1">
      <c r="F372" s="172"/>
    </row>
    <row r="373" ht="15.75" customHeight="1">
      <c r="F373" s="172"/>
    </row>
    <row r="374" ht="15.75" customHeight="1">
      <c r="F374" s="172"/>
    </row>
    <row r="375" ht="15.75" customHeight="1">
      <c r="F375" s="172"/>
    </row>
    <row r="376" ht="15.75" customHeight="1">
      <c r="F376" s="172"/>
    </row>
    <row r="377" ht="15.75" customHeight="1">
      <c r="F377" s="172"/>
    </row>
    <row r="378" ht="15.75" customHeight="1">
      <c r="F378" s="172"/>
    </row>
    <row r="379" ht="15.75" customHeight="1">
      <c r="F379" s="172"/>
    </row>
    <row r="380" ht="15.75" customHeight="1">
      <c r="F380" s="172"/>
    </row>
    <row r="381" ht="15.75" customHeight="1">
      <c r="F381" s="172"/>
    </row>
    <row r="382" ht="15.75" customHeight="1">
      <c r="F382" s="172"/>
    </row>
    <row r="383" ht="15.75" customHeight="1">
      <c r="F383" s="172"/>
    </row>
    <row r="384" ht="15.75" customHeight="1">
      <c r="F384" s="172"/>
    </row>
    <row r="385" ht="15.75" customHeight="1">
      <c r="F385" s="172"/>
    </row>
    <row r="386" ht="15.75" customHeight="1">
      <c r="F386" s="172"/>
    </row>
    <row r="387" ht="15.75" customHeight="1">
      <c r="F387" s="172"/>
    </row>
    <row r="388" ht="15.75" customHeight="1">
      <c r="F388" s="172"/>
    </row>
    <row r="389" ht="15.75" customHeight="1">
      <c r="F389" s="172"/>
    </row>
    <row r="390" ht="15.75" customHeight="1">
      <c r="F390" s="172"/>
    </row>
    <row r="391" ht="15.75" customHeight="1">
      <c r="F391" s="172"/>
    </row>
    <row r="392" ht="15.75" customHeight="1">
      <c r="F392" s="172"/>
    </row>
    <row r="393" ht="15.75" customHeight="1">
      <c r="F393" s="172"/>
    </row>
    <row r="394" ht="15.75" customHeight="1">
      <c r="F394" s="172"/>
    </row>
    <row r="395" ht="15.75" customHeight="1">
      <c r="F395" s="172"/>
    </row>
    <row r="396" ht="15.75" customHeight="1">
      <c r="F396" s="172"/>
    </row>
    <row r="397" ht="15.75" customHeight="1">
      <c r="F397" s="172"/>
    </row>
    <row r="398" ht="15.75" customHeight="1">
      <c r="F398" s="172"/>
    </row>
    <row r="399" ht="15.75" customHeight="1">
      <c r="F399" s="172"/>
    </row>
    <row r="400" ht="15.75" customHeight="1">
      <c r="F400" s="172"/>
    </row>
    <row r="401" ht="15.75" customHeight="1">
      <c r="F401" s="172"/>
    </row>
    <row r="402" ht="15.75" customHeight="1">
      <c r="F402" s="172"/>
    </row>
    <row r="403" ht="15.75" customHeight="1">
      <c r="F403" s="172"/>
    </row>
    <row r="404" ht="15.75" customHeight="1">
      <c r="F404" s="172"/>
    </row>
    <row r="405" ht="15.75" customHeight="1">
      <c r="F405" s="172"/>
    </row>
    <row r="406" ht="15.75" customHeight="1">
      <c r="F406" s="172"/>
    </row>
    <row r="407" ht="15.75" customHeight="1">
      <c r="F407" s="172"/>
    </row>
    <row r="408" ht="15.75" customHeight="1">
      <c r="F408" s="172"/>
    </row>
    <row r="409" ht="15.75" customHeight="1">
      <c r="F409" s="172"/>
    </row>
    <row r="410" ht="15.75" customHeight="1">
      <c r="F410" s="172"/>
    </row>
    <row r="411" ht="15.75" customHeight="1">
      <c r="F411" s="172"/>
    </row>
    <row r="412" ht="15.75" customHeight="1">
      <c r="F412" s="172"/>
    </row>
    <row r="413" ht="15.75" customHeight="1">
      <c r="F413" s="172"/>
    </row>
    <row r="414" ht="15.75" customHeight="1">
      <c r="F414" s="172"/>
    </row>
    <row r="415" ht="15.75" customHeight="1">
      <c r="F415" s="172"/>
    </row>
    <row r="416" ht="15.75" customHeight="1">
      <c r="F416" s="172"/>
    </row>
    <row r="417" ht="15.75" customHeight="1">
      <c r="F417" s="172"/>
    </row>
    <row r="418" ht="15.75" customHeight="1">
      <c r="F418" s="172"/>
    </row>
    <row r="419" ht="15.75" customHeight="1">
      <c r="F419" s="172"/>
    </row>
    <row r="420" ht="15.75" customHeight="1">
      <c r="F420" s="172"/>
    </row>
    <row r="421" ht="15.75" customHeight="1">
      <c r="F421" s="172"/>
    </row>
    <row r="422" ht="15.75" customHeight="1">
      <c r="F422" s="172"/>
    </row>
    <row r="423" ht="15.75" customHeight="1">
      <c r="F423" s="172"/>
    </row>
    <row r="424" ht="15.75" customHeight="1">
      <c r="F424" s="172"/>
    </row>
    <row r="425" ht="15.75" customHeight="1">
      <c r="F425" s="172"/>
    </row>
    <row r="426" ht="15.75" customHeight="1">
      <c r="F426" s="172"/>
    </row>
    <row r="427" ht="15.75" customHeight="1">
      <c r="F427" s="172"/>
    </row>
    <row r="428" ht="15.75" customHeight="1">
      <c r="F428" s="172"/>
    </row>
    <row r="429" ht="15.75" customHeight="1">
      <c r="F429" s="172"/>
    </row>
    <row r="430" ht="15.75" customHeight="1">
      <c r="F430" s="172"/>
    </row>
    <row r="431" ht="15.75" customHeight="1">
      <c r="F431" s="172"/>
    </row>
    <row r="432" ht="15.75" customHeight="1">
      <c r="F432" s="172"/>
    </row>
    <row r="433" ht="15.75" customHeight="1">
      <c r="F433" s="172"/>
    </row>
    <row r="434" ht="15.75" customHeight="1">
      <c r="F434" s="172"/>
    </row>
    <row r="435" ht="15.75" customHeight="1">
      <c r="F435" s="172"/>
    </row>
    <row r="436" ht="15.75" customHeight="1">
      <c r="F436" s="172"/>
    </row>
    <row r="437" ht="15.75" customHeight="1">
      <c r="F437" s="172"/>
    </row>
    <row r="438" ht="15.75" customHeight="1">
      <c r="F438" s="172"/>
    </row>
    <row r="439" ht="15.75" customHeight="1">
      <c r="F439" s="172"/>
    </row>
    <row r="440" ht="15.75" customHeight="1">
      <c r="F440" s="172"/>
    </row>
    <row r="441" ht="15.75" customHeight="1">
      <c r="F441" s="172"/>
    </row>
    <row r="442" ht="15.75" customHeight="1">
      <c r="F442" s="172"/>
    </row>
    <row r="443" ht="15.75" customHeight="1">
      <c r="F443" s="172"/>
    </row>
    <row r="444" ht="15.75" customHeight="1">
      <c r="F444" s="172"/>
    </row>
    <row r="445" ht="15.75" customHeight="1">
      <c r="F445" s="172"/>
    </row>
    <row r="446" ht="15.75" customHeight="1">
      <c r="F446" s="172"/>
    </row>
    <row r="447" ht="15.75" customHeight="1">
      <c r="F447" s="172"/>
    </row>
    <row r="448" ht="15.75" customHeight="1">
      <c r="F448" s="172"/>
    </row>
    <row r="449" ht="15.75" customHeight="1">
      <c r="F449" s="172"/>
    </row>
    <row r="450" ht="15.75" customHeight="1">
      <c r="F450" s="172"/>
    </row>
    <row r="451" ht="15.75" customHeight="1">
      <c r="F451" s="172"/>
    </row>
    <row r="452" ht="15.75" customHeight="1">
      <c r="F452" s="172"/>
    </row>
    <row r="453" ht="15.75" customHeight="1">
      <c r="F453" s="172"/>
    </row>
    <row r="454" ht="15.75" customHeight="1">
      <c r="F454" s="172"/>
    </row>
    <row r="455" ht="15.75" customHeight="1">
      <c r="F455" s="172"/>
    </row>
    <row r="456" ht="15.75" customHeight="1">
      <c r="F456" s="172"/>
    </row>
    <row r="457" ht="15.75" customHeight="1">
      <c r="F457" s="172"/>
    </row>
    <row r="458" ht="15.75" customHeight="1">
      <c r="F458" s="172"/>
    </row>
    <row r="459" ht="15.75" customHeight="1">
      <c r="F459" s="172"/>
    </row>
    <row r="460" ht="15.75" customHeight="1">
      <c r="F460" s="172"/>
    </row>
    <row r="461" ht="15.75" customHeight="1">
      <c r="F461" s="172"/>
    </row>
    <row r="462" ht="15.75" customHeight="1">
      <c r="F462" s="172"/>
    </row>
    <row r="463" ht="15.75" customHeight="1">
      <c r="F463" s="172"/>
    </row>
    <row r="464" ht="15.75" customHeight="1">
      <c r="F464" s="172"/>
    </row>
    <row r="465" ht="15.75" customHeight="1">
      <c r="F465" s="172"/>
    </row>
    <row r="466" ht="15.75" customHeight="1">
      <c r="F466" s="172"/>
    </row>
    <row r="467" ht="15.75" customHeight="1">
      <c r="F467" s="172"/>
    </row>
    <row r="468" ht="15.75" customHeight="1">
      <c r="F468" s="172"/>
    </row>
    <row r="469" ht="15.75" customHeight="1">
      <c r="F469" s="172"/>
    </row>
    <row r="470" ht="15.75" customHeight="1">
      <c r="F470" s="172"/>
    </row>
    <row r="471" ht="15.75" customHeight="1">
      <c r="F471" s="172"/>
    </row>
    <row r="472" ht="15.75" customHeight="1">
      <c r="F472" s="172"/>
    </row>
    <row r="473" ht="15.75" customHeight="1">
      <c r="F473" s="172"/>
    </row>
    <row r="474" ht="15.75" customHeight="1">
      <c r="F474" s="172"/>
    </row>
    <row r="475" ht="15.75" customHeight="1">
      <c r="F475" s="172"/>
    </row>
    <row r="476" ht="15.75" customHeight="1">
      <c r="F476" s="172"/>
    </row>
    <row r="477" ht="15.75" customHeight="1">
      <c r="F477" s="172"/>
    </row>
    <row r="478" ht="15.75" customHeight="1">
      <c r="F478" s="172"/>
    </row>
    <row r="479" ht="15.75" customHeight="1">
      <c r="F479" s="172"/>
    </row>
    <row r="480" ht="15.75" customHeight="1">
      <c r="F480" s="172"/>
    </row>
    <row r="481" ht="15.75" customHeight="1">
      <c r="F481" s="172"/>
    </row>
    <row r="482" ht="15.75" customHeight="1">
      <c r="F482" s="172"/>
    </row>
    <row r="483" ht="15.75" customHeight="1">
      <c r="F483" s="172"/>
    </row>
    <row r="484" ht="15.75" customHeight="1">
      <c r="F484" s="172"/>
    </row>
    <row r="485" ht="15.75" customHeight="1">
      <c r="F485" s="172"/>
    </row>
    <row r="486" ht="15.75" customHeight="1">
      <c r="F486" s="172"/>
    </row>
    <row r="487" ht="15.75" customHeight="1">
      <c r="F487" s="172"/>
    </row>
    <row r="488" ht="15.75" customHeight="1">
      <c r="F488" s="172"/>
    </row>
    <row r="489" ht="15.75" customHeight="1">
      <c r="F489" s="172"/>
    </row>
    <row r="490" ht="15.75" customHeight="1">
      <c r="F490" s="172"/>
    </row>
    <row r="491" ht="15.75" customHeight="1">
      <c r="F491" s="172"/>
    </row>
    <row r="492" ht="15.75" customHeight="1">
      <c r="F492" s="172"/>
    </row>
    <row r="493" ht="15.75" customHeight="1">
      <c r="F493" s="172"/>
    </row>
    <row r="494" ht="15.75" customHeight="1">
      <c r="F494" s="172"/>
    </row>
    <row r="495" ht="15.75" customHeight="1">
      <c r="F495" s="172"/>
    </row>
    <row r="496" ht="15.75" customHeight="1">
      <c r="F496" s="172"/>
    </row>
    <row r="497" ht="15.75" customHeight="1">
      <c r="F497" s="172"/>
    </row>
    <row r="498" ht="15.75" customHeight="1">
      <c r="F498" s="172"/>
    </row>
    <row r="499" ht="15.75" customHeight="1">
      <c r="F499" s="172"/>
    </row>
    <row r="500" ht="15.75" customHeight="1">
      <c r="F500" s="172"/>
    </row>
    <row r="501" ht="15.75" customHeight="1">
      <c r="F501" s="172"/>
    </row>
    <row r="502" ht="15.75" customHeight="1">
      <c r="F502" s="172"/>
    </row>
    <row r="503" ht="15.75" customHeight="1">
      <c r="F503" s="172"/>
    </row>
    <row r="504" ht="15.75" customHeight="1">
      <c r="F504" s="172"/>
    </row>
    <row r="505" ht="15.75" customHeight="1">
      <c r="F505" s="172"/>
    </row>
    <row r="506" ht="15.75" customHeight="1">
      <c r="F506" s="172"/>
    </row>
    <row r="507" ht="15.75" customHeight="1">
      <c r="F507" s="172"/>
    </row>
    <row r="508" ht="15.75" customHeight="1">
      <c r="F508" s="172"/>
    </row>
    <row r="509" ht="15.75" customHeight="1">
      <c r="F509" s="172"/>
    </row>
    <row r="510" ht="15.75" customHeight="1">
      <c r="F510" s="172"/>
    </row>
    <row r="511" ht="15.75" customHeight="1">
      <c r="F511" s="172"/>
    </row>
    <row r="512" ht="15.75" customHeight="1">
      <c r="F512" s="172"/>
    </row>
    <row r="513" ht="15.75" customHeight="1">
      <c r="F513" s="172"/>
    </row>
    <row r="514" ht="15.75" customHeight="1">
      <c r="F514" s="172"/>
    </row>
    <row r="515" ht="15.75" customHeight="1">
      <c r="F515" s="172"/>
    </row>
    <row r="516" ht="15.75" customHeight="1">
      <c r="F516" s="172"/>
    </row>
    <row r="517" ht="15.75" customHeight="1">
      <c r="F517" s="172"/>
    </row>
    <row r="518" ht="15.75" customHeight="1">
      <c r="F518" s="172"/>
    </row>
    <row r="519" ht="15.75" customHeight="1">
      <c r="F519" s="172"/>
    </row>
    <row r="520" ht="15.75" customHeight="1">
      <c r="F520" s="172"/>
    </row>
    <row r="521" ht="15.75" customHeight="1">
      <c r="F521" s="172"/>
    </row>
    <row r="522" ht="15.75" customHeight="1">
      <c r="F522" s="172"/>
    </row>
    <row r="523" ht="15.75" customHeight="1">
      <c r="F523" s="172"/>
    </row>
    <row r="524" ht="15.75" customHeight="1">
      <c r="F524" s="172"/>
    </row>
    <row r="525" ht="15.75" customHeight="1">
      <c r="F525" s="172"/>
    </row>
    <row r="526" ht="15.75" customHeight="1">
      <c r="F526" s="172"/>
    </row>
    <row r="527" ht="15.75" customHeight="1">
      <c r="F527" s="172"/>
    </row>
    <row r="528" ht="15.75" customHeight="1">
      <c r="F528" s="172"/>
    </row>
    <row r="529" ht="15.75" customHeight="1">
      <c r="F529" s="172"/>
    </row>
    <row r="530" ht="15.75" customHeight="1">
      <c r="F530" s="172"/>
    </row>
    <row r="531" ht="15.75" customHeight="1">
      <c r="F531" s="172"/>
    </row>
    <row r="532" ht="15.75" customHeight="1">
      <c r="F532" s="172"/>
    </row>
    <row r="533" ht="15.75" customHeight="1">
      <c r="F533" s="172"/>
    </row>
    <row r="534" ht="15.75" customHeight="1">
      <c r="F534" s="172"/>
    </row>
    <row r="535" ht="15.75" customHeight="1">
      <c r="F535" s="172"/>
    </row>
    <row r="536" ht="15.75" customHeight="1">
      <c r="F536" s="172"/>
    </row>
    <row r="537" ht="15.75" customHeight="1">
      <c r="F537" s="172"/>
    </row>
    <row r="538" ht="15.75" customHeight="1">
      <c r="F538" s="172"/>
    </row>
    <row r="539" ht="15.75" customHeight="1">
      <c r="F539" s="172"/>
    </row>
    <row r="540" ht="15.75" customHeight="1">
      <c r="F540" s="172"/>
    </row>
    <row r="541" ht="15.75" customHeight="1">
      <c r="F541" s="172"/>
    </row>
    <row r="542" ht="15.75" customHeight="1">
      <c r="F542" s="172"/>
    </row>
    <row r="543" ht="15.75" customHeight="1">
      <c r="F543" s="172"/>
    </row>
    <row r="544" ht="15.75" customHeight="1">
      <c r="F544" s="172"/>
    </row>
    <row r="545" ht="15.75" customHeight="1">
      <c r="F545" s="172"/>
    </row>
    <row r="546" ht="15.75" customHeight="1">
      <c r="F546" s="172"/>
    </row>
    <row r="547" ht="15.75" customHeight="1">
      <c r="F547" s="172"/>
    </row>
    <row r="548" ht="15.75" customHeight="1">
      <c r="F548" s="172"/>
    </row>
    <row r="549" ht="15.75" customHeight="1">
      <c r="F549" s="172"/>
    </row>
    <row r="550" ht="15.75" customHeight="1">
      <c r="F550" s="172"/>
    </row>
    <row r="551" ht="15.75" customHeight="1">
      <c r="F551" s="172"/>
    </row>
    <row r="552" ht="15.75" customHeight="1">
      <c r="F552" s="172"/>
    </row>
    <row r="553" ht="15.75" customHeight="1">
      <c r="F553" s="172"/>
    </row>
    <row r="554" ht="15.75" customHeight="1">
      <c r="F554" s="172"/>
    </row>
    <row r="555" ht="15.75" customHeight="1">
      <c r="F555" s="172"/>
    </row>
    <row r="556" ht="15.75" customHeight="1">
      <c r="F556" s="172"/>
    </row>
    <row r="557" ht="15.75" customHeight="1">
      <c r="F557" s="172"/>
    </row>
    <row r="558" ht="15.75" customHeight="1">
      <c r="F558" s="172"/>
    </row>
    <row r="559" ht="15.75" customHeight="1">
      <c r="F559" s="172"/>
    </row>
    <row r="560" ht="15.75" customHeight="1">
      <c r="F560" s="172"/>
    </row>
    <row r="561" ht="15.75" customHeight="1">
      <c r="F561" s="172"/>
    </row>
    <row r="562" ht="15.75" customHeight="1">
      <c r="F562" s="172"/>
    </row>
    <row r="563" ht="15.75" customHeight="1">
      <c r="F563" s="172"/>
    </row>
    <row r="564" ht="15.75" customHeight="1">
      <c r="F564" s="172"/>
    </row>
    <row r="565" ht="15.75" customHeight="1">
      <c r="F565" s="172"/>
    </row>
    <row r="566" ht="15.75" customHeight="1">
      <c r="F566" s="172"/>
    </row>
    <row r="567" ht="15.75" customHeight="1">
      <c r="F567" s="172"/>
    </row>
    <row r="568" ht="15.75" customHeight="1">
      <c r="F568" s="172"/>
    </row>
    <row r="569" ht="15.75" customHeight="1">
      <c r="F569" s="172"/>
    </row>
    <row r="570" ht="15.75" customHeight="1">
      <c r="F570" s="172"/>
    </row>
    <row r="571" ht="15.75" customHeight="1">
      <c r="F571" s="172"/>
    </row>
    <row r="572" ht="15.75" customHeight="1">
      <c r="F572" s="172"/>
    </row>
    <row r="573" ht="15.75" customHeight="1">
      <c r="F573" s="172"/>
    </row>
    <row r="574" ht="15.75" customHeight="1">
      <c r="F574" s="172"/>
    </row>
    <row r="575" ht="15.75" customHeight="1">
      <c r="F575" s="172"/>
    </row>
    <row r="576" ht="15.75" customHeight="1">
      <c r="F576" s="172"/>
    </row>
    <row r="577" ht="15.75" customHeight="1">
      <c r="F577" s="172"/>
    </row>
    <row r="578" ht="15.75" customHeight="1">
      <c r="F578" s="172"/>
    </row>
    <row r="579" ht="15.75" customHeight="1">
      <c r="F579" s="172"/>
    </row>
    <row r="580" ht="15.75" customHeight="1">
      <c r="F580" s="172"/>
    </row>
    <row r="581" ht="15.75" customHeight="1">
      <c r="F581" s="172"/>
    </row>
    <row r="582" ht="15.75" customHeight="1">
      <c r="F582" s="172"/>
    </row>
    <row r="583" ht="15.75" customHeight="1">
      <c r="F583" s="172"/>
    </row>
    <row r="584" ht="15.75" customHeight="1">
      <c r="F584" s="172"/>
    </row>
    <row r="585" ht="15.75" customHeight="1">
      <c r="F585" s="172"/>
    </row>
    <row r="586" ht="15.75" customHeight="1">
      <c r="F586" s="172"/>
    </row>
    <row r="587" ht="15.75" customHeight="1">
      <c r="F587" s="172"/>
    </row>
    <row r="588" ht="15.75" customHeight="1">
      <c r="F588" s="172"/>
    </row>
    <row r="589" ht="15.75" customHeight="1">
      <c r="F589" s="172"/>
    </row>
    <row r="590" ht="15.75" customHeight="1">
      <c r="F590" s="172"/>
    </row>
    <row r="591" ht="15.75" customHeight="1">
      <c r="F591" s="172"/>
    </row>
    <row r="592" ht="15.75" customHeight="1">
      <c r="F592" s="172"/>
    </row>
    <row r="593" ht="15.75" customHeight="1">
      <c r="F593" s="172"/>
    </row>
    <row r="594" ht="15.75" customHeight="1">
      <c r="F594" s="172"/>
    </row>
    <row r="595" ht="15.75" customHeight="1">
      <c r="F595" s="172"/>
    </row>
    <row r="596" ht="15.75" customHeight="1">
      <c r="F596" s="172"/>
    </row>
    <row r="597" ht="15.75" customHeight="1">
      <c r="F597" s="172"/>
    </row>
    <row r="598" ht="15.75" customHeight="1">
      <c r="F598" s="172"/>
    </row>
    <row r="599" ht="15.75" customHeight="1">
      <c r="F599" s="172"/>
    </row>
    <row r="600" ht="15.75" customHeight="1">
      <c r="F600" s="172"/>
    </row>
    <row r="601" ht="15.75" customHeight="1">
      <c r="F601" s="172"/>
    </row>
    <row r="602" ht="15.75" customHeight="1">
      <c r="F602" s="172"/>
    </row>
    <row r="603" ht="15.75" customHeight="1">
      <c r="F603" s="172"/>
    </row>
    <row r="604" ht="15.75" customHeight="1">
      <c r="F604" s="172"/>
    </row>
    <row r="605" ht="15.75" customHeight="1">
      <c r="F605" s="172"/>
    </row>
    <row r="606" ht="15.75" customHeight="1">
      <c r="F606" s="172"/>
    </row>
    <row r="607" ht="15.75" customHeight="1">
      <c r="F607" s="172"/>
    </row>
    <row r="608" ht="15.75" customHeight="1">
      <c r="F608" s="172"/>
    </row>
    <row r="609" ht="15.75" customHeight="1">
      <c r="F609" s="172"/>
    </row>
    <row r="610" ht="15.75" customHeight="1">
      <c r="F610" s="172"/>
    </row>
    <row r="611" ht="15.75" customHeight="1">
      <c r="F611" s="172"/>
    </row>
    <row r="612" ht="15.75" customHeight="1">
      <c r="F612" s="172"/>
    </row>
    <row r="613" ht="15.75" customHeight="1">
      <c r="F613" s="172"/>
    </row>
    <row r="614" ht="15.75" customHeight="1">
      <c r="F614" s="172"/>
    </row>
    <row r="615" ht="15.75" customHeight="1">
      <c r="F615" s="172"/>
    </row>
    <row r="616" ht="15.75" customHeight="1">
      <c r="F616" s="172"/>
    </row>
    <row r="617" ht="15.75" customHeight="1">
      <c r="F617" s="172"/>
    </row>
    <row r="618" ht="15.75" customHeight="1">
      <c r="F618" s="172"/>
    </row>
    <row r="619" ht="15.75" customHeight="1">
      <c r="F619" s="172"/>
    </row>
    <row r="620" ht="15.75" customHeight="1">
      <c r="F620" s="172"/>
    </row>
    <row r="621" ht="15.75" customHeight="1">
      <c r="F621" s="172"/>
    </row>
    <row r="622" ht="15.75" customHeight="1">
      <c r="F622" s="172"/>
    </row>
    <row r="623" ht="15.75" customHeight="1">
      <c r="F623" s="172"/>
    </row>
    <row r="624" ht="15.75" customHeight="1">
      <c r="F624" s="172"/>
    </row>
    <row r="625" ht="15.75" customHeight="1">
      <c r="F625" s="172"/>
    </row>
    <row r="626" ht="15.75" customHeight="1">
      <c r="F626" s="172"/>
    </row>
    <row r="627" ht="15.75" customHeight="1">
      <c r="F627" s="172"/>
    </row>
    <row r="628" ht="15.75" customHeight="1">
      <c r="F628" s="172"/>
    </row>
    <row r="629" ht="15.75" customHeight="1">
      <c r="F629" s="172"/>
    </row>
    <row r="630" ht="15.75" customHeight="1">
      <c r="F630" s="172"/>
    </row>
    <row r="631" ht="15.75" customHeight="1">
      <c r="F631" s="172"/>
    </row>
    <row r="632" ht="15.75" customHeight="1">
      <c r="F632" s="172"/>
    </row>
    <row r="633" ht="15.75" customHeight="1">
      <c r="F633" s="172"/>
    </row>
    <row r="634" ht="15.75" customHeight="1">
      <c r="F634" s="172"/>
    </row>
    <row r="635" ht="15.75" customHeight="1">
      <c r="F635" s="172"/>
    </row>
    <row r="636" ht="15.75" customHeight="1">
      <c r="F636" s="172"/>
    </row>
    <row r="637" ht="15.75" customHeight="1">
      <c r="F637" s="172"/>
    </row>
    <row r="638" ht="15.75" customHeight="1">
      <c r="F638" s="172"/>
    </row>
    <row r="639" ht="15.75" customHeight="1">
      <c r="F639" s="172"/>
    </row>
    <row r="640" ht="15.75" customHeight="1">
      <c r="F640" s="172"/>
    </row>
    <row r="641" ht="15.75" customHeight="1">
      <c r="F641" s="172"/>
    </row>
    <row r="642" ht="15.75" customHeight="1">
      <c r="F642" s="172"/>
    </row>
    <row r="643" ht="15.75" customHeight="1">
      <c r="F643" s="172"/>
    </row>
    <row r="644" ht="15.75" customHeight="1">
      <c r="F644" s="172"/>
    </row>
    <row r="645" ht="15.75" customHeight="1">
      <c r="F645" s="172"/>
    </row>
    <row r="646" ht="15.75" customHeight="1">
      <c r="F646" s="172"/>
    </row>
    <row r="647" ht="15.75" customHeight="1">
      <c r="F647" s="172"/>
    </row>
    <row r="648" ht="15.75" customHeight="1">
      <c r="F648" s="172"/>
    </row>
    <row r="649" ht="15.75" customHeight="1">
      <c r="F649" s="172"/>
    </row>
    <row r="650" ht="15.75" customHeight="1">
      <c r="F650" s="172"/>
    </row>
    <row r="651" ht="15.75" customHeight="1">
      <c r="F651" s="172"/>
    </row>
    <row r="652" ht="15.75" customHeight="1">
      <c r="F652" s="172"/>
    </row>
    <row r="653" ht="15.75" customHeight="1">
      <c r="F653" s="172"/>
    </row>
    <row r="654" ht="15.75" customHeight="1">
      <c r="F654" s="172"/>
    </row>
    <row r="655" ht="15.75" customHeight="1">
      <c r="F655" s="172"/>
    </row>
    <row r="656" ht="15.75" customHeight="1">
      <c r="F656" s="172"/>
    </row>
    <row r="657" ht="15.75" customHeight="1">
      <c r="F657" s="172"/>
    </row>
    <row r="658" ht="15.75" customHeight="1">
      <c r="F658" s="172"/>
    </row>
    <row r="659" ht="15.75" customHeight="1">
      <c r="F659" s="172"/>
    </row>
    <row r="660" ht="15.75" customHeight="1">
      <c r="F660" s="172"/>
    </row>
    <row r="661" ht="15.75" customHeight="1">
      <c r="F661" s="172"/>
    </row>
    <row r="662" ht="15.75" customHeight="1">
      <c r="F662" s="172"/>
    </row>
    <row r="663" ht="15.75" customHeight="1">
      <c r="F663" s="172"/>
    </row>
    <row r="664" ht="15.75" customHeight="1">
      <c r="F664" s="172"/>
    </row>
    <row r="665" ht="15.75" customHeight="1">
      <c r="F665" s="172"/>
    </row>
    <row r="666" ht="15.75" customHeight="1">
      <c r="F666" s="172"/>
    </row>
    <row r="667" ht="15.75" customHeight="1">
      <c r="F667" s="172"/>
    </row>
    <row r="668" ht="15.75" customHeight="1">
      <c r="F668" s="172"/>
    </row>
    <row r="669" ht="15.75" customHeight="1">
      <c r="F669" s="172"/>
    </row>
    <row r="670" ht="15.75" customHeight="1">
      <c r="F670" s="172"/>
    </row>
    <row r="671" ht="15.75" customHeight="1">
      <c r="F671" s="172"/>
    </row>
    <row r="672" ht="15.75" customHeight="1">
      <c r="F672" s="172"/>
    </row>
    <row r="673" ht="15.75" customHeight="1">
      <c r="F673" s="172"/>
    </row>
    <row r="674" ht="15.75" customHeight="1">
      <c r="F674" s="172"/>
    </row>
    <row r="675" ht="15.75" customHeight="1">
      <c r="F675" s="172"/>
    </row>
    <row r="676" ht="15.75" customHeight="1">
      <c r="F676" s="172"/>
    </row>
    <row r="677" ht="15.75" customHeight="1">
      <c r="F677" s="172"/>
    </row>
    <row r="678" ht="15.75" customHeight="1">
      <c r="F678" s="172"/>
    </row>
    <row r="679" ht="15.75" customHeight="1">
      <c r="F679" s="172"/>
    </row>
    <row r="680" ht="15.75" customHeight="1">
      <c r="F680" s="172"/>
    </row>
    <row r="681" ht="15.75" customHeight="1">
      <c r="F681" s="172"/>
    </row>
    <row r="682" ht="15.75" customHeight="1">
      <c r="F682" s="172"/>
    </row>
    <row r="683" ht="15.75" customHeight="1">
      <c r="F683" s="172"/>
    </row>
    <row r="684" ht="15.75" customHeight="1">
      <c r="F684" s="172"/>
    </row>
    <row r="685" ht="15.75" customHeight="1">
      <c r="F685" s="172"/>
    </row>
    <row r="686" ht="15.75" customHeight="1">
      <c r="F686" s="172"/>
    </row>
    <row r="687" ht="15.75" customHeight="1">
      <c r="F687" s="172"/>
    </row>
    <row r="688" ht="15.75" customHeight="1">
      <c r="F688" s="172"/>
    </row>
    <row r="689" ht="15.75" customHeight="1">
      <c r="F689" s="172"/>
    </row>
    <row r="690" ht="15.75" customHeight="1">
      <c r="F690" s="172"/>
    </row>
    <row r="691" ht="15.75" customHeight="1">
      <c r="F691" s="172"/>
    </row>
    <row r="692" ht="15.75" customHeight="1">
      <c r="F692" s="172"/>
    </row>
    <row r="693" ht="15.75" customHeight="1">
      <c r="F693" s="172"/>
    </row>
    <row r="694" ht="15.75" customHeight="1">
      <c r="F694" s="172"/>
    </row>
    <row r="695" ht="15.75" customHeight="1">
      <c r="F695" s="172"/>
    </row>
    <row r="696" ht="15.75" customHeight="1">
      <c r="F696" s="172"/>
    </row>
    <row r="697" ht="15.75" customHeight="1">
      <c r="F697" s="172"/>
    </row>
    <row r="698" ht="15.75" customHeight="1">
      <c r="F698" s="172"/>
    </row>
    <row r="699" ht="15.75" customHeight="1">
      <c r="F699" s="172"/>
    </row>
    <row r="700" ht="15.75" customHeight="1">
      <c r="F700" s="172"/>
    </row>
    <row r="701" ht="15.75" customHeight="1">
      <c r="F701" s="172"/>
    </row>
    <row r="702" ht="15.75" customHeight="1">
      <c r="F702" s="172"/>
    </row>
    <row r="703" ht="15.75" customHeight="1">
      <c r="F703" s="172"/>
    </row>
    <row r="704" ht="15.75" customHeight="1">
      <c r="F704" s="172"/>
    </row>
    <row r="705" ht="15.75" customHeight="1">
      <c r="F705" s="172"/>
    </row>
    <row r="706" ht="15.75" customHeight="1">
      <c r="F706" s="172"/>
    </row>
    <row r="707" ht="15.75" customHeight="1">
      <c r="F707" s="172"/>
    </row>
    <row r="708" ht="15.75" customHeight="1">
      <c r="F708" s="172"/>
    </row>
    <row r="709" ht="15.75" customHeight="1">
      <c r="F709" s="172"/>
    </row>
    <row r="710" ht="15.75" customHeight="1">
      <c r="F710" s="172"/>
    </row>
    <row r="711" ht="15.75" customHeight="1">
      <c r="F711" s="172"/>
    </row>
    <row r="712" ht="15.75" customHeight="1">
      <c r="F712" s="172"/>
    </row>
    <row r="713" ht="15.75" customHeight="1">
      <c r="F713" s="172"/>
    </row>
    <row r="714" ht="15.75" customHeight="1">
      <c r="F714" s="172"/>
    </row>
    <row r="715" ht="15.75" customHeight="1">
      <c r="F715" s="172"/>
    </row>
    <row r="716" ht="15.75" customHeight="1">
      <c r="F716" s="172"/>
    </row>
    <row r="717" ht="15.75" customHeight="1">
      <c r="F717" s="172"/>
    </row>
    <row r="718" ht="15.75" customHeight="1">
      <c r="F718" s="172"/>
    </row>
    <row r="719" ht="15.75" customHeight="1">
      <c r="F719" s="172"/>
    </row>
    <row r="720" ht="15.75" customHeight="1">
      <c r="F720" s="172"/>
    </row>
    <row r="721" ht="15.75" customHeight="1">
      <c r="F721" s="172"/>
    </row>
    <row r="722" ht="15.75" customHeight="1">
      <c r="F722" s="172"/>
    </row>
    <row r="723" ht="15.75" customHeight="1">
      <c r="F723" s="172"/>
    </row>
    <row r="724" ht="15.75" customHeight="1">
      <c r="F724" s="172"/>
    </row>
    <row r="725" ht="15.75" customHeight="1">
      <c r="F725" s="172"/>
    </row>
    <row r="726" ht="15.75" customHeight="1">
      <c r="F726" s="172"/>
    </row>
    <row r="727" ht="15.75" customHeight="1">
      <c r="F727" s="172"/>
    </row>
    <row r="728" ht="15.75" customHeight="1">
      <c r="F728" s="172"/>
    </row>
    <row r="729" ht="15.75" customHeight="1">
      <c r="F729" s="172"/>
    </row>
    <row r="730" ht="15.75" customHeight="1">
      <c r="F730" s="172"/>
    </row>
    <row r="731" ht="15.75" customHeight="1">
      <c r="F731" s="172"/>
    </row>
    <row r="732" ht="15.75" customHeight="1">
      <c r="F732" s="172"/>
    </row>
    <row r="733" ht="15.75" customHeight="1">
      <c r="F733" s="172"/>
    </row>
    <row r="734" ht="15.75" customHeight="1">
      <c r="F734" s="172"/>
    </row>
    <row r="735" ht="15.75" customHeight="1">
      <c r="F735" s="172"/>
    </row>
    <row r="736" ht="15.75" customHeight="1">
      <c r="F736" s="172"/>
    </row>
    <row r="737" ht="15.75" customHeight="1">
      <c r="F737" s="172"/>
    </row>
    <row r="738" ht="15.75" customHeight="1">
      <c r="F738" s="172"/>
    </row>
    <row r="739" ht="15.75" customHeight="1">
      <c r="F739" s="172"/>
    </row>
    <row r="740" ht="15.75" customHeight="1">
      <c r="F740" s="172"/>
    </row>
    <row r="741" ht="15.75" customHeight="1">
      <c r="F741" s="172"/>
    </row>
    <row r="742" ht="15.75" customHeight="1">
      <c r="F742" s="172"/>
    </row>
    <row r="743" ht="15.75" customHeight="1">
      <c r="F743" s="172"/>
    </row>
    <row r="744" ht="15.75" customHeight="1">
      <c r="F744" s="172"/>
    </row>
    <row r="745" ht="15.75" customHeight="1">
      <c r="F745" s="172"/>
    </row>
    <row r="746" ht="15.75" customHeight="1">
      <c r="F746" s="172"/>
    </row>
    <row r="747" ht="15.75" customHeight="1">
      <c r="F747" s="172"/>
    </row>
    <row r="748" ht="15.75" customHeight="1">
      <c r="F748" s="172"/>
    </row>
    <row r="749" ht="15.75" customHeight="1">
      <c r="F749" s="172"/>
    </row>
    <row r="750" ht="15.75" customHeight="1">
      <c r="F750" s="172"/>
    </row>
    <row r="751" ht="15.75" customHeight="1">
      <c r="F751" s="172"/>
    </row>
    <row r="752" ht="15.75" customHeight="1">
      <c r="F752" s="172"/>
    </row>
    <row r="753" ht="15.75" customHeight="1">
      <c r="F753" s="172"/>
    </row>
    <row r="754" ht="15.75" customHeight="1">
      <c r="F754" s="172"/>
    </row>
    <row r="755" ht="15.75" customHeight="1">
      <c r="F755" s="172"/>
    </row>
    <row r="756" ht="15.75" customHeight="1">
      <c r="F756" s="172"/>
    </row>
    <row r="757" ht="15.75" customHeight="1">
      <c r="F757" s="172"/>
    </row>
    <row r="758" ht="15.75" customHeight="1">
      <c r="F758" s="172"/>
    </row>
    <row r="759" ht="15.75" customHeight="1">
      <c r="F759" s="172"/>
    </row>
    <row r="760" ht="15.75" customHeight="1">
      <c r="F760" s="172"/>
    </row>
    <row r="761" ht="15.75" customHeight="1">
      <c r="F761" s="172"/>
    </row>
    <row r="762" ht="15.75" customHeight="1">
      <c r="F762" s="172"/>
    </row>
    <row r="763" ht="15.75" customHeight="1">
      <c r="F763" s="172"/>
    </row>
    <row r="764" ht="15.75" customHeight="1">
      <c r="F764" s="172"/>
    </row>
    <row r="765" ht="15.75" customHeight="1">
      <c r="F765" s="172"/>
    </row>
    <row r="766" ht="15.75" customHeight="1">
      <c r="F766" s="172"/>
    </row>
    <row r="767" ht="15.75" customHeight="1">
      <c r="F767" s="172"/>
    </row>
    <row r="768" ht="15.75" customHeight="1">
      <c r="F768" s="172"/>
    </row>
    <row r="769" ht="15.75" customHeight="1">
      <c r="F769" s="172"/>
    </row>
    <row r="770" ht="15.75" customHeight="1">
      <c r="F770" s="172"/>
    </row>
    <row r="771" ht="15.75" customHeight="1">
      <c r="F771" s="172"/>
    </row>
    <row r="772" ht="15.75" customHeight="1">
      <c r="F772" s="172"/>
    </row>
    <row r="773" ht="15.75" customHeight="1">
      <c r="F773" s="172"/>
    </row>
    <row r="774" ht="15.75" customHeight="1">
      <c r="F774" s="172"/>
    </row>
    <row r="775" ht="15.75" customHeight="1">
      <c r="F775" s="172"/>
    </row>
    <row r="776" ht="15.75" customHeight="1">
      <c r="F776" s="172"/>
    </row>
    <row r="777" ht="15.75" customHeight="1">
      <c r="F777" s="172"/>
    </row>
    <row r="778" ht="15.75" customHeight="1">
      <c r="F778" s="172"/>
    </row>
    <row r="779" ht="15.75" customHeight="1">
      <c r="F779" s="172"/>
    </row>
    <row r="780" ht="15.75" customHeight="1">
      <c r="F780" s="172"/>
    </row>
    <row r="781" ht="15.75" customHeight="1">
      <c r="F781" s="172"/>
    </row>
    <row r="782" ht="15.75" customHeight="1">
      <c r="F782" s="172"/>
    </row>
    <row r="783" ht="15.75" customHeight="1">
      <c r="F783" s="172"/>
    </row>
    <row r="784" ht="15.75" customHeight="1">
      <c r="F784" s="172"/>
    </row>
    <row r="785" ht="15.75" customHeight="1">
      <c r="F785" s="172"/>
    </row>
    <row r="786" ht="15.75" customHeight="1">
      <c r="F786" s="172"/>
    </row>
    <row r="787" ht="15.75" customHeight="1">
      <c r="F787" s="172"/>
    </row>
    <row r="788" ht="15.75" customHeight="1">
      <c r="F788" s="172"/>
    </row>
    <row r="789" ht="15.75" customHeight="1">
      <c r="F789" s="172"/>
    </row>
    <row r="790" ht="15.75" customHeight="1">
      <c r="F790" s="172"/>
    </row>
    <row r="791" ht="15.75" customHeight="1">
      <c r="F791" s="172"/>
    </row>
    <row r="792" ht="15.75" customHeight="1">
      <c r="F792" s="172"/>
    </row>
    <row r="793" ht="15.75" customHeight="1">
      <c r="F793" s="172"/>
    </row>
    <row r="794" ht="15.75" customHeight="1">
      <c r="F794" s="172"/>
    </row>
    <row r="795" ht="15.75" customHeight="1">
      <c r="F795" s="172"/>
    </row>
    <row r="796" ht="15.75" customHeight="1">
      <c r="F796" s="172"/>
    </row>
    <row r="797" ht="15.75" customHeight="1">
      <c r="F797" s="172"/>
    </row>
    <row r="798" ht="15.75" customHeight="1">
      <c r="F798" s="172"/>
    </row>
    <row r="799" ht="15.75" customHeight="1">
      <c r="F799" s="172"/>
    </row>
    <row r="800" ht="15.75" customHeight="1">
      <c r="F800" s="172"/>
    </row>
    <row r="801" ht="15.75" customHeight="1">
      <c r="F801" s="172"/>
    </row>
    <row r="802" ht="15.75" customHeight="1">
      <c r="F802" s="172"/>
    </row>
    <row r="803" ht="15.75" customHeight="1">
      <c r="F803" s="172"/>
    </row>
    <row r="804" ht="15.75" customHeight="1">
      <c r="F804" s="172"/>
    </row>
    <row r="805" ht="15.75" customHeight="1">
      <c r="F805" s="172"/>
    </row>
    <row r="806" ht="15.75" customHeight="1">
      <c r="F806" s="172"/>
    </row>
    <row r="807" ht="15.75" customHeight="1">
      <c r="F807" s="172"/>
    </row>
    <row r="808" ht="15.75" customHeight="1">
      <c r="F808" s="172"/>
    </row>
    <row r="809" ht="15.75" customHeight="1">
      <c r="F809" s="172"/>
    </row>
    <row r="810" ht="15.75" customHeight="1">
      <c r="F810" s="172"/>
    </row>
    <row r="811" ht="15.75" customHeight="1">
      <c r="F811" s="172"/>
    </row>
    <row r="812" ht="15.75" customHeight="1">
      <c r="F812" s="172"/>
    </row>
    <row r="813" ht="15.75" customHeight="1">
      <c r="F813" s="172"/>
    </row>
    <row r="814" ht="15.75" customHeight="1">
      <c r="F814" s="172"/>
    </row>
    <row r="815" ht="15.75" customHeight="1">
      <c r="F815" s="172"/>
    </row>
    <row r="816" ht="15.75" customHeight="1">
      <c r="F816" s="172"/>
    </row>
    <row r="817" ht="15.75" customHeight="1">
      <c r="F817" s="172"/>
    </row>
    <row r="818" ht="15.75" customHeight="1">
      <c r="F818" s="172"/>
    </row>
    <row r="819" ht="15.75" customHeight="1">
      <c r="F819" s="172"/>
    </row>
    <row r="820" ht="15.75" customHeight="1">
      <c r="F820" s="172"/>
    </row>
    <row r="821" ht="15.75" customHeight="1">
      <c r="F821" s="172"/>
    </row>
    <row r="822" ht="15.75" customHeight="1">
      <c r="F822" s="172"/>
    </row>
    <row r="823" ht="15.75" customHeight="1">
      <c r="F823" s="172"/>
    </row>
    <row r="824" ht="15.75" customHeight="1">
      <c r="F824" s="172"/>
    </row>
    <row r="825" ht="15.75" customHeight="1">
      <c r="F825" s="172"/>
    </row>
    <row r="826" ht="15.75" customHeight="1">
      <c r="F826" s="172"/>
    </row>
    <row r="827" ht="15.75" customHeight="1">
      <c r="F827" s="172"/>
    </row>
    <row r="828" ht="15.75" customHeight="1">
      <c r="F828" s="172"/>
    </row>
    <row r="829" ht="15.75" customHeight="1">
      <c r="F829" s="172"/>
    </row>
    <row r="830" ht="15.75" customHeight="1">
      <c r="F830" s="172"/>
    </row>
    <row r="831" ht="15.75" customHeight="1">
      <c r="F831" s="172"/>
    </row>
    <row r="832" ht="15.75" customHeight="1">
      <c r="F832" s="172"/>
    </row>
    <row r="833" ht="15.75" customHeight="1">
      <c r="F833" s="172"/>
    </row>
    <row r="834" ht="15.75" customHeight="1">
      <c r="F834" s="172"/>
    </row>
    <row r="835" ht="15.75" customHeight="1">
      <c r="F835" s="172"/>
    </row>
    <row r="836" ht="15.75" customHeight="1">
      <c r="F836" s="172"/>
    </row>
    <row r="837" ht="15.75" customHeight="1">
      <c r="F837" s="172"/>
    </row>
    <row r="838" ht="15.75" customHeight="1">
      <c r="F838" s="172"/>
    </row>
    <row r="839" ht="15.75" customHeight="1">
      <c r="F839" s="172"/>
    </row>
    <row r="840" ht="15.75" customHeight="1">
      <c r="F840" s="172"/>
    </row>
    <row r="841" ht="15.75" customHeight="1">
      <c r="F841" s="172"/>
    </row>
    <row r="842" ht="15.75" customHeight="1">
      <c r="F842" s="172"/>
    </row>
    <row r="843" ht="15.75" customHeight="1">
      <c r="F843" s="172"/>
    </row>
    <row r="844" ht="15.75" customHeight="1">
      <c r="F844" s="172"/>
    </row>
    <row r="845" ht="15.75" customHeight="1">
      <c r="F845" s="172"/>
    </row>
    <row r="846" ht="15.75" customHeight="1">
      <c r="F846" s="172"/>
    </row>
    <row r="847" ht="15.75" customHeight="1">
      <c r="F847" s="172"/>
    </row>
    <row r="848" ht="15.75" customHeight="1">
      <c r="F848" s="172"/>
    </row>
    <row r="849" ht="15.75" customHeight="1">
      <c r="F849" s="172"/>
    </row>
    <row r="850" ht="15.75" customHeight="1">
      <c r="F850" s="172"/>
    </row>
    <row r="851" ht="15.75" customHeight="1">
      <c r="F851" s="172"/>
    </row>
    <row r="852" ht="15.75" customHeight="1">
      <c r="F852" s="172"/>
    </row>
    <row r="853" ht="15.75" customHeight="1">
      <c r="F853" s="172"/>
    </row>
    <row r="854" ht="15.75" customHeight="1">
      <c r="F854" s="172"/>
    </row>
    <row r="855" ht="15.75" customHeight="1">
      <c r="F855" s="172"/>
    </row>
    <row r="856" ht="15.75" customHeight="1">
      <c r="F856" s="172"/>
    </row>
    <row r="857" ht="15.75" customHeight="1">
      <c r="F857" s="172"/>
    </row>
    <row r="858" ht="15.75" customHeight="1">
      <c r="F858" s="172"/>
    </row>
    <row r="859" ht="15.75" customHeight="1">
      <c r="F859" s="172"/>
    </row>
    <row r="860" ht="15.75" customHeight="1">
      <c r="F860" s="172"/>
    </row>
    <row r="861" ht="15.75" customHeight="1">
      <c r="F861" s="172"/>
    </row>
    <row r="862" ht="15.75" customHeight="1">
      <c r="F862" s="172"/>
    </row>
    <row r="863" ht="15.75" customHeight="1">
      <c r="F863" s="172"/>
    </row>
    <row r="864" ht="15.75" customHeight="1">
      <c r="F864" s="172"/>
    </row>
    <row r="865" ht="15.75" customHeight="1">
      <c r="F865" s="172"/>
    </row>
    <row r="866" ht="15.75" customHeight="1">
      <c r="F866" s="172"/>
    </row>
    <row r="867" ht="15.75" customHeight="1">
      <c r="F867" s="172"/>
    </row>
    <row r="868" ht="15.75" customHeight="1">
      <c r="F868" s="172"/>
    </row>
    <row r="869" ht="15.75" customHeight="1">
      <c r="F869" s="172"/>
    </row>
    <row r="870" ht="15.75" customHeight="1">
      <c r="F870" s="172"/>
    </row>
    <row r="871" ht="15.75" customHeight="1">
      <c r="F871" s="172"/>
    </row>
    <row r="872" ht="15.75" customHeight="1">
      <c r="F872" s="172"/>
    </row>
    <row r="873" ht="15.75" customHeight="1">
      <c r="F873" s="172"/>
    </row>
    <row r="874" ht="15.75" customHeight="1">
      <c r="F874" s="172"/>
    </row>
    <row r="875" ht="15.75" customHeight="1">
      <c r="F875" s="172"/>
    </row>
    <row r="876" ht="15.75" customHeight="1">
      <c r="F876" s="172"/>
    </row>
    <row r="877" ht="15.75" customHeight="1">
      <c r="F877" s="172"/>
    </row>
    <row r="878" ht="15.75" customHeight="1">
      <c r="F878" s="172"/>
    </row>
    <row r="879" ht="15.75" customHeight="1">
      <c r="F879" s="172"/>
    </row>
    <row r="880" ht="15.75" customHeight="1">
      <c r="F880" s="172"/>
    </row>
    <row r="881" ht="15.75" customHeight="1">
      <c r="F881" s="172"/>
    </row>
    <row r="882" ht="15.75" customHeight="1">
      <c r="F882" s="172"/>
    </row>
    <row r="883" ht="15.75" customHeight="1">
      <c r="F883" s="172"/>
    </row>
    <row r="884" ht="15.75" customHeight="1">
      <c r="F884" s="172"/>
    </row>
    <row r="885" ht="15.75" customHeight="1">
      <c r="F885" s="172"/>
    </row>
    <row r="886" ht="15.75" customHeight="1">
      <c r="F886" s="172"/>
    </row>
    <row r="887" ht="15.75" customHeight="1">
      <c r="F887" s="172"/>
    </row>
    <row r="888" ht="15.75" customHeight="1">
      <c r="F888" s="172"/>
    </row>
    <row r="889" ht="15.75" customHeight="1">
      <c r="F889" s="172"/>
    </row>
    <row r="890" ht="15.75" customHeight="1">
      <c r="F890" s="172"/>
    </row>
    <row r="891" ht="15.75" customHeight="1">
      <c r="F891" s="172"/>
    </row>
    <row r="892" ht="15.75" customHeight="1">
      <c r="F892" s="172"/>
    </row>
    <row r="893" ht="15.75" customHeight="1">
      <c r="F893" s="172"/>
    </row>
    <row r="894" ht="15.75" customHeight="1">
      <c r="F894" s="172"/>
    </row>
    <row r="895" ht="15.75" customHeight="1">
      <c r="F895" s="172"/>
    </row>
    <row r="896" ht="15.75" customHeight="1">
      <c r="F896" s="172"/>
    </row>
    <row r="897" ht="15.75" customHeight="1">
      <c r="F897" s="172"/>
    </row>
    <row r="898" ht="15.75" customHeight="1">
      <c r="F898" s="172"/>
    </row>
    <row r="899" ht="15.75" customHeight="1">
      <c r="F899" s="172"/>
    </row>
    <row r="900" ht="15.75" customHeight="1">
      <c r="F900" s="172"/>
    </row>
    <row r="901" ht="15.75" customHeight="1">
      <c r="F901" s="172"/>
    </row>
    <row r="902" ht="15.75" customHeight="1">
      <c r="F902" s="172"/>
    </row>
    <row r="903" ht="15.75" customHeight="1">
      <c r="F903" s="172"/>
    </row>
    <row r="904" ht="15.75" customHeight="1">
      <c r="F904" s="172"/>
    </row>
    <row r="905" ht="15.75" customHeight="1">
      <c r="F905" s="172"/>
    </row>
    <row r="906" ht="15.75" customHeight="1">
      <c r="F906" s="172"/>
    </row>
    <row r="907" ht="15.75" customHeight="1">
      <c r="F907" s="172"/>
    </row>
    <row r="908" ht="15.75" customHeight="1">
      <c r="F908" s="172"/>
    </row>
    <row r="909" ht="15.75" customHeight="1">
      <c r="F909" s="172"/>
    </row>
    <row r="910" ht="15.75" customHeight="1">
      <c r="F910" s="172"/>
    </row>
    <row r="911" ht="15.75" customHeight="1">
      <c r="F911" s="172"/>
    </row>
    <row r="912" ht="15.75" customHeight="1">
      <c r="F912" s="172"/>
    </row>
    <row r="913" ht="15.75" customHeight="1">
      <c r="F913" s="172"/>
    </row>
    <row r="914" ht="15.75" customHeight="1">
      <c r="F914" s="172"/>
    </row>
    <row r="915" ht="15.75" customHeight="1">
      <c r="F915" s="172"/>
    </row>
    <row r="916" ht="15.75" customHeight="1">
      <c r="F916" s="172"/>
    </row>
    <row r="917" ht="15.75" customHeight="1">
      <c r="F917" s="172"/>
    </row>
    <row r="918" ht="15.75" customHeight="1">
      <c r="F918" s="172"/>
    </row>
    <row r="919" ht="15.75" customHeight="1">
      <c r="F919" s="172"/>
    </row>
    <row r="920" ht="15.75" customHeight="1">
      <c r="F920" s="172"/>
    </row>
    <row r="921" ht="15.75" customHeight="1">
      <c r="F921" s="172"/>
    </row>
    <row r="922" ht="15.75" customHeight="1">
      <c r="F922" s="172"/>
    </row>
    <row r="923" ht="15.75" customHeight="1">
      <c r="F923" s="172"/>
    </row>
    <row r="924" ht="15.75" customHeight="1">
      <c r="F924" s="172"/>
    </row>
    <row r="925" ht="15.75" customHeight="1">
      <c r="F925" s="172"/>
    </row>
    <row r="926" ht="15.75" customHeight="1">
      <c r="F926" s="172"/>
    </row>
    <row r="927" ht="15.75" customHeight="1">
      <c r="F927" s="172"/>
    </row>
    <row r="928" ht="15.75" customHeight="1">
      <c r="F928" s="172"/>
    </row>
    <row r="929" ht="15.75" customHeight="1">
      <c r="F929" s="172"/>
    </row>
    <row r="930" ht="15.75" customHeight="1">
      <c r="F930" s="172"/>
    </row>
    <row r="931" ht="15.75" customHeight="1">
      <c r="F931" s="172"/>
    </row>
    <row r="932" ht="15.75" customHeight="1">
      <c r="F932" s="172"/>
    </row>
    <row r="933" ht="15.75" customHeight="1">
      <c r="F933" s="172"/>
    </row>
    <row r="934" ht="15.75" customHeight="1">
      <c r="F934" s="172"/>
    </row>
    <row r="935" ht="15.75" customHeight="1">
      <c r="F935" s="172"/>
    </row>
    <row r="936" ht="15.75" customHeight="1">
      <c r="F936" s="172"/>
    </row>
    <row r="937" ht="15.75" customHeight="1">
      <c r="F937" s="172"/>
    </row>
    <row r="938" ht="15.75" customHeight="1">
      <c r="F938" s="172"/>
    </row>
    <row r="939" ht="15.75" customHeight="1">
      <c r="F939" s="172"/>
    </row>
    <row r="940" ht="15.75" customHeight="1">
      <c r="F940" s="172"/>
    </row>
    <row r="941" ht="15.75" customHeight="1">
      <c r="F941" s="172"/>
    </row>
    <row r="942" ht="15.75" customHeight="1">
      <c r="F942" s="172"/>
    </row>
    <row r="943" ht="15.75" customHeight="1">
      <c r="F943" s="172"/>
    </row>
    <row r="944" ht="15.75" customHeight="1">
      <c r="F944" s="172"/>
    </row>
    <row r="945" ht="15.75" customHeight="1">
      <c r="F945" s="172"/>
    </row>
    <row r="946" ht="15.75" customHeight="1">
      <c r="F946" s="172"/>
    </row>
    <row r="947" ht="15.75" customHeight="1">
      <c r="F947" s="172"/>
    </row>
    <row r="948" ht="15.75" customHeight="1">
      <c r="F948" s="172"/>
    </row>
    <row r="949" ht="15.75" customHeight="1">
      <c r="F949" s="172"/>
    </row>
    <row r="950" ht="15.75" customHeight="1">
      <c r="F950" s="172"/>
    </row>
    <row r="951" ht="15.75" customHeight="1">
      <c r="F951" s="172"/>
    </row>
    <row r="952" ht="15.75" customHeight="1">
      <c r="F952" s="172"/>
    </row>
    <row r="953" ht="15.75" customHeight="1">
      <c r="F953" s="172"/>
    </row>
    <row r="954" ht="15.75" customHeight="1">
      <c r="F954" s="172"/>
    </row>
    <row r="955" ht="15.75" customHeight="1">
      <c r="F955" s="172"/>
    </row>
    <row r="956" ht="15.75" customHeight="1">
      <c r="F956" s="172"/>
    </row>
    <row r="957" ht="15.75" customHeight="1">
      <c r="F957" s="172"/>
    </row>
    <row r="958" ht="15.75" customHeight="1">
      <c r="F958" s="172"/>
    </row>
    <row r="959" ht="15.75" customHeight="1">
      <c r="F959" s="172"/>
    </row>
    <row r="960" ht="15.75" customHeight="1">
      <c r="F960" s="172"/>
    </row>
    <row r="961" ht="15.75" customHeight="1">
      <c r="F961" s="172"/>
    </row>
    <row r="962" ht="15.75" customHeight="1">
      <c r="F962" s="172"/>
    </row>
    <row r="963" ht="15.75" customHeight="1">
      <c r="F963" s="172"/>
    </row>
    <row r="964" ht="15.75" customHeight="1">
      <c r="F964" s="172"/>
    </row>
    <row r="965" ht="15.75" customHeight="1">
      <c r="F965" s="172"/>
    </row>
    <row r="966" ht="15.75" customHeight="1">
      <c r="F966" s="172"/>
    </row>
    <row r="967" ht="15.75" customHeight="1">
      <c r="F967" s="172"/>
    </row>
    <row r="968" ht="15.75" customHeight="1">
      <c r="F968" s="172"/>
    </row>
    <row r="969" ht="15.75" customHeight="1">
      <c r="F969" s="172"/>
    </row>
    <row r="970" ht="15.75" customHeight="1">
      <c r="F970" s="172"/>
    </row>
    <row r="971" ht="15.75" customHeight="1">
      <c r="F971" s="172"/>
    </row>
    <row r="972" ht="15.75" customHeight="1">
      <c r="F972" s="172"/>
    </row>
    <row r="973" ht="15.75" customHeight="1">
      <c r="F973" s="172"/>
    </row>
    <row r="974" ht="15.75" customHeight="1">
      <c r="F974" s="172"/>
    </row>
    <row r="975" ht="15.75" customHeight="1">
      <c r="F975" s="172"/>
    </row>
    <row r="976" ht="15.75" customHeight="1">
      <c r="F976" s="172"/>
    </row>
    <row r="977" ht="15.75" customHeight="1">
      <c r="F977" s="172"/>
    </row>
    <row r="978" ht="15.75" customHeight="1">
      <c r="F978" s="172"/>
    </row>
    <row r="979" ht="15.75" customHeight="1">
      <c r="F979" s="172"/>
    </row>
    <row r="980" ht="15.75" customHeight="1">
      <c r="F980" s="172"/>
    </row>
    <row r="981" ht="15.75" customHeight="1">
      <c r="F981" s="172"/>
    </row>
    <row r="982" ht="15.75" customHeight="1">
      <c r="F982" s="172"/>
    </row>
    <row r="983" ht="15.75" customHeight="1">
      <c r="F983" s="172"/>
    </row>
    <row r="984" ht="15.75" customHeight="1">
      <c r="F984" s="172"/>
    </row>
    <row r="985" ht="15.75" customHeight="1">
      <c r="F985" s="172"/>
    </row>
    <row r="986" ht="15.75" customHeight="1">
      <c r="F986" s="172"/>
    </row>
    <row r="987" ht="15.75" customHeight="1">
      <c r="F987" s="172"/>
    </row>
    <row r="988" ht="15.75" customHeight="1">
      <c r="F988" s="172"/>
    </row>
    <row r="989" ht="15.75" customHeight="1">
      <c r="F989" s="172"/>
    </row>
    <row r="990" ht="15.75" customHeight="1">
      <c r="F990" s="172"/>
    </row>
    <row r="991" ht="15.75" customHeight="1">
      <c r="F991" s="172"/>
    </row>
    <row r="992" ht="15.75" customHeight="1">
      <c r="F992" s="172"/>
    </row>
    <row r="993" ht="15.75" customHeight="1">
      <c r="F993" s="172"/>
    </row>
    <row r="994" ht="15.75" customHeight="1">
      <c r="F994" s="172"/>
    </row>
    <row r="995" ht="15.75" customHeight="1">
      <c r="F995" s="172"/>
    </row>
    <row r="996" ht="15.75" customHeight="1">
      <c r="F996" s="172"/>
    </row>
    <row r="997" ht="15.75" customHeight="1">
      <c r="F997" s="172"/>
    </row>
    <row r="998" ht="15.75" customHeight="1">
      <c r="F998" s="172"/>
    </row>
    <row r="999" ht="15.75" customHeight="1">
      <c r="F999" s="172"/>
    </row>
    <row r="1000" ht="15.75" customHeight="1">
      <c r="F1000" s="172"/>
    </row>
  </sheetData>
  <mergeCells count="13">
    <mergeCell ref="B12:F12"/>
    <mergeCell ref="B13:E13"/>
    <mergeCell ref="B14:E14"/>
    <mergeCell ref="B15:E15"/>
    <mergeCell ref="B20:E20"/>
    <mergeCell ref="B2:F3"/>
    <mergeCell ref="B5:F5"/>
    <mergeCell ref="B6:E6"/>
    <mergeCell ref="B7:C7"/>
    <mergeCell ref="B8:E8"/>
    <mergeCell ref="B9:E9"/>
    <mergeCell ref="I12:M16"/>
    <mergeCell ref="I20:M28"/>
  </mergeCells>
  <hyperlinks>
    <hyperlink r:id="rId1" ref="B14"/>
    <hyperlink r:id="rId2" ref="B23"/>
    <hyperlink r:id="rId3" location="tab-3" ref="B24"/>
    <hyperlink r:id="rId4" ref="B27"/>
    <hyperlink display="Instructions for applying for a Graduate PLUS Loan." location="'PLUS Instructions'!A1" ref="B28"/>
    <hyperlink r:id="rId5" ref="B35"/>
    <hyperlink r:id="rId6" ref="B36"/>
  </hyperlinks>
  <printOptions/>
  <pageMargins bottom="0.75" footer="0.0" header="0.0" left="0.7" right="0.7" top="0.75"/>
  <pageSetup orientation="landscape"/>
  <drawing r:id="rId7"/>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54.29"/>
    <col customWidth="1" min="3" max="3" width="17.14"/>
    <col customWidth="1" min="4" max="4" width="14.14"/>
    <col customWidth="1" min="5" max="5" width="14.29"/>
    <col customWidth="1" min="6" max="6" width="20.0"/>
    <col customWidth="1" min="7" max="7" width="1.43"/>
    <col customWidth="1" min="8" max="8" width="8.86"/>
    <col customWidth="1" min="9" max="9" width="9.14"/>
    <col customWidth="1" min="10" max="10" width="8.86"/>
    <col customWidth="1" min="11" max="11" width="11.43"/>
    <col customWidth="1" min="12" max="26" width="8.86"/>
  </cols>
  <sheetData>
    <row r="1" ht="7.5" customHeight="1">
      <c r="A1" s="66"/>
      <c r="B1" s="17"/>
      <c r="C1" s="17"/>
      <c r="D1" s="67"/>
      <c r="E1" s="68"/>
      <c r="F1" s="67"/>
      <c r="G1" s="69"/>
    </row>
    <row r="2">
      <c r="A2" s="9"/>
      <c r="B2" s="70" t="s">
        <v>96</v>
      </c>
      <c r="C2" s="26"/>
      <c r="D2" s="26"/>
      <c r="E2" s="26"/>
      <c r="F2" s="27"/>
      <c r="G2" s="16"/>
    </row>
    <row r="3">
      <c r="A3" s="9"/>
      <c r="B3" s="13"/>
      <c r="C3" s="14"/>
      <c r="D3" s="14"/>
      <c r="E3" s="14"/>
      <c r="F3" s="15"/>
      <c r="G3" s="16"/>
    </row>
    <row r="4" ht="7.5" customHeight="1">
      <c r="A4" s="9"/>
      <c r="B4" s="17"/>
      <c r="C4" s="17"/>
      <c r="D4" s="67"/>
      <c r="E4" s="68"/>
      <c r="F4" s="67"/>
      <c r="G4" s="16"/>
    </row>
    <row r="5">
      <c r="A5" s="9"/>
      <c r="B5" s="107" t="s">
        <v>66</v>
      </c>
      <c r="C5" s="114"/>
      <c r="D5" s="114"/>
      <c r="E5" s="114"/>
      <c r="F5" s="75"/>
      <c r="G5" s="16"/>
    </row>
    <row r="6">
      <c r="A6" s="9"/>
      <c r="B6" s="115" t="str">
        <f>'M1 Loan Planner'!$B$6</f>
        <v>Estimated Tuition</v>
      </c>
      <c r="C6" s="116"/>
      <c r="D6" s="116"/>
      <c r="E6" s="117"/>
      <c r="F6" s="118">
        <v>61484.0</v>
      </c>
      <c r="G6" s="16"/>
    </row>
    <row r="7">
      <c r="A7" s="9"/>
      <c r="B7" s="115" t="s">
        <v>97</v>
      </c>
      <c r="C7" s="117"/>
      <c r="D7" s="120">
        <v>0.0</v>
      </c>
      <c r="E7" s="121" t="s">
        <v>98</v>
      </c>
      <c r="F7" s="193">
        <f>D7*11</f>
        <v>0</v>
      </c>
      <c r="G7" s="16"/>
      <c r="I7" s="99"/>
      <c r="J7" s="1" t="s">
        <v>99</v>
      </c>
    </row>
    <row r="8">
      <c r="A8" s="9"/>
      <c r="B8" s="115" t="s">
        <v>100</v>
      </c>
      <c r="C8" s="116"/>
      <c r="D8" s="116"/>
      <c r="E8" s="117"/>
      <c r="F8" s="123">
        <v>0.0</v>
      </c>
      <c r="G8" s="16"/>
      <c r="I8" s="81"/>
      <c r="J8" s="1" t="s">
        <v>33</v>
      </c>
    </row>
    <row r="9">
      <c r="A9" s="9"/>
      <c r="B9" s="115" t="s">
        <v>101</v>
      </c>
      <c r="C9" s="116"/>
      <c r="D9" s="116"/>
      <c r="E9" s="117"/>
      <c r="F9" s="123">
        <v>0.0</v>
      </c>
      <c r="G9" s="16"/>
      <c r="I9" s="128"/>
      <c r="J9" s="1" t="s">
        <v>102</v>
      </c>
    </row>
    <row r="10">
      <c r="A10" s="9"/>
      <c r="B10" s="115" t="s">
        <v>103</v>
      </c>
      <c r="C10" s="116"/>
      <c r="D10" s="116"/>
      <c r="E10" s="117"/>
      <c r="F10" s="123">
        <v>0.0</v>
      </c>
      <c r="G10" s="16"/>
    </row>
    <row r="11">
      <c r="A11" s="9"/>
      <c r="B11" s="129" t="s">
        <v>75</v>
      </c>
      <c r="C11" s="194"/>
      <c r="D11" s="131"/>
      <c r="E11" s="195"/>
      <c r="F11" s="196">
        <f>SUM(F6:F10)</f>
        <v>61484</v>
      </c>
      <c r="G11" s="16"/>
    </row>
    <row r="12" ht="7.5" customHeight="1">
      <c r="A12" s="9"/>
      <c r="B12" s="17"/>
      <c r="C12" s="17"/>
      <c r="D12" s="67"/>
      <c r="E12" s="68"/>
      <c r="F12" s="67"/>
      <c r="G12" s="16"/>
    </row>
    <row r="13" ht="21.0" customHeight="1">
      <c r="A13" s="9"/>
      <c r="B13" s="107" t="s">
        <v>76</v>
      </c>
      <c r="C13" s="114"/>
      <c r="D13" s="114"/>
      <c r="E13" s="114"/>
      <c r="F13" s="75"/>
      <c r="G13" s="16"/>
      <c r="I13" s="25" t="s">
        <v>104</v>
      </c>
      <c r="J13" s="26"/>
      <c r="K13" s="26"/>
      <c r="L13" s="26"/>
      <c r="M13" s="27"/>
    </row>
    <row r="14">
      <c r="A14" s="9"/>
      <c r="B14" s="115" t="s">
        <v>78</v>
      </c>
      <c r="C14" s="116"/>
      <c r="D14" s="116"/>
      <c r="E14" s="117"/>
      <c r="F14" s="134">
        <v>0.0</v>
      </c>
      <c r="G14" s="16"/>
      <c r="I14" s="28"/>
      <c r="M14" s="11"/>
    </row>
    <row r="15">
      <c r="A15" s="9"/>
      <c r="B15" s="135" t="s">
        <v>79</v>
      </c>
      <c r="C15" s="116"/>
      <c r="D15" s="116"/>
      <c r="E15" s="117"/>
      <c r="F15" s="123">
        <v>0.0</v>
      </c>
      <c r="G15" s="16"/>
      <c r="I15" s="28"/>
      <c r="M15" s="11"/>
    </row>
    <row r="16">
      <c r="A16" s="9"/>
      <c r="B16" s="124" t="s">
        <v>105</v>
      </c>
      <c r="C16" s="125"/>
      <c r="D16" s="125"/>
      <c r="E16" s="126"/>
      <c r="F16" s="127">
        <v>0.0</v>
      </c>
      <c r="G16" s="16"/>
      <c r="I16" s="28"/>
      <c r="M16" s="11"/>
    </row>
    <row r="17">
      <c r="A17" s="9"/>
      <c r="B17" s="129" t="s">
        <v>81</v>
      </c>
      <c r="C17" s="130"/>
      <c r="D17" s="131"/>
      <c r="E17" s="195"/>
      <c r="F17" s="196">
        <f>SUM(F14:F16)</f>
        <v>0</v>
      </c>
      <c r="G17" s="16"/>
      <c r="I17" s="13"/>
      <c r="J17" s="14"/>
      <c r="K17" s="14"/>
      <c r="L17" s="14"/>
      <c r="M17" s="15"/>
    </row>
    <row r="18" ht="7.5" customHeight="1">
      <c r="A18" s="9"/>
      <c r="B18" s="17"/>
      <c r="C18" s="17"/>
      <c r="D18" s="67"/>
      <c r="E18" s="68"/>
      <c r="F18" s="67"/>
      <c r="G18" s="16"/>
    </row>
    <row r="19">
      <c r="A19" s="9"/>
      <c r="B19" s="140" t="s">
        <v>82</v>
      </c>
      <c r="C19" s="141"/>
      <c r="D19" s="141"/>
      <c r="E19" s="141"/>
      <c r="F19" s="197">
        <f>F11-F17</f>
        <v>61484</v>
      </c>
      <c r="G19" s="16"/>
    </row>
    <row r="20" ht="7.5" customHeight="1">
      <c r="A20" s="9"/>
      <c r="B20" s="17"/>
      <c r="C20" s="17"/>
      <c r="D20" s="67"/>
      <c r="E20" s="68"/>
      <c r="F20" s="67"/>
      <c r="G20" s="16"/>
    </row>
    <row r="21" ht="15.75" customHeight="1">
      <c r="A21" s="9"/>
      <c r="B21" s="144" t="s">
        <v>83</v>
      </c>
      <c r="C21" s="116"/>
      <c r="D21" s="116"/>
      <c r="E21" s="117"/>
      <c r="F21" s="198">
        <f>IF((F19/(1-0.01057))&lt;=44944,(F19/(1-0.01057)),44944)</f>
        <v>44944</v>
      </c>
      <c r="G21" s="16"/>
      <c r="I21" s="30" t="s">
        <v>106</v>
      </c>
      <c r="J21" s="26"/>
      <c r="K21" s="26"/>
      <c r="L21" s="26"/>
      <c r="M21" s="27"/>
    </row>
    <row r="22" ht="15.75" customHeight="1">
      <c r="A22" s="9"/>
      <c r="B22" s="146" t="s">
        <v>85</v>
      </c>
      <c r="C22" s="147"/>
      <c r="D22" s="148"/>
      <c r="E22" s="149"/>
      <c r="F22" s="150">
        <f>F21/2</f>
        <v>22472</v>
      </c>
      <c r="G22" s="16"/>
      <c r="I22" s="28"/>
      <c r="M22" s="11"/>
    </row>
    <row r="23" ht="15.75" customHeight="1">
      <c r="A23" s="9"/>
      <c r="B23" s="151" t="s">
        <v>86</v>
      </c>
      <c r="C23" s="152"/>
      <c r="D23" s="152"/>
      <c r="E23" s="153"/>
      <c r="F23" s="199">
        <f>F21/2</f>
        <v>22472</v>
      </c>
      <c r="G23" s="16"/>
      <c r="I23" s="28"/>
      <c r="M23" s="11"/>
    </row>
    <row r="24" ht="15.75" customHeight="1">
      <c r="A24" s="9"/>
      <c r="B24" s="155" t="s">
        <v>107</v>
      </c>
      <c r="C24" s="156"/>
      <c r="D24" s="156"/>
      <c r="E24" s="200"/>
      <c r="F24" s="201"/>
      <c r="G24" s="16"/>
      <c r="I24" s="28"/>
      <c r="M24" s="11"/>
    </row>
    <row r="25" ht="15.75" customHeight="1">
      <c r="A25" s="9"/>
      <c r="B25" s="159" t="s">
        <v>88</v>
      </c>
      <c r="C25" s="160"/>
      <c r="D25" s="161"/>
      <c r="E25" s="160"/>
      <c r="F25" s="202"/>
      <c r="G25" s="16"/>
      <c r="I25" s="28"/>
      <c r="M25" s="11"/>
    </row>
    <row r="26" ht="7.5" customHeight="1">
      <c r="A26" s="9"/>
      <c r="B26" s="17"/>
      <c r="C26" s="17"/>
      <c r="D26" s="67"/>
      <c r="E26" s="68"/>
      <c r="F26" s="67"/>
      <c r="G26" s="16"/>
      <c r="I26" s="28"/>
      <c r="M26" s="11"/>
    </row>
    <row r="27" ht="15.75" customHeight="1">
      <c r="A27" s="9"/>
      <c r="B27" s="164" t="s">
        <v>89</v>
      </c>
      <c r="C27" s="165"/>
      <c r="D27" s="165"/>
      <c r="E27" s="165"/>
      <c r="F27" s="203">
        <f>IF((F19/(1-0.01057))&gt;44944,((F19-44467)/(1-0.04228)),0)</f>
        <v>17768.24124</v>
      </c>
      <c r="G27" s="16"/>
      <c r="I27" s="13"/>
      <c r="J27" s="14"/>
      <c r="K27" s="14"/>
      <c r="L27" s="14"/>
      <c r="M27" s="15"/>
    </row>
    <row r="28" ht="15.75" customHeight="1">
      <c r="A28" s="9"/>
      <c r="B28" s="168" t="s">
        <v>108</v>
      </c>
      <c r="C28" s="160"/>
      <c r="D28" s="160"/>
      <c r="E28" s="162"/>
      <c r="F28" s="204"/>
      <c r="G28" s="16"/>
      <c r="I28" s="205"/>
      <c r="J28" s="205"/>
      <c r="K28" s="205"/>
      <c r="L28" s="205"/>
      <c r="M28" s="205"/>
    </row>
    <row r="29" ht="15.75" customHeight="1">
      <c r="A29" s="9"/>
      <c r="B29" s="159" t="s">
        <v>91</v>
      </c>
      <c r="C29" s="161"/>
      <c r="D29" s="160"/>
      <c r="E29" s="162"/>
      <c r="F29" s="170"/>
      <c r="G29" s="16"/>
      <c r="I29" s="205"/>
      <c r="J29" s="205"/>
      <c r="K29" s="205"/>
      <c r="L29" s="205"/>
      <c r="M29" s="205"/>
    </row>
    <row r="30" ht="7.5" customHeight="1">
      <c r="A30" s="9"/>
      <c r="B30" s="17"/>
      <c r="C30" s="17"/>
      <c r="D30" s="67"/>
      <c r="E30" s="68"/>
      <c r="F30" s="67"/>
      <c r="G30" s="16"/>
      <c r="I30" s="205"/>
      <c r="J30" s="205"/>
      <c r="K30" s="205"/>
      <c r="L30" s="205"/>
      <c r="M30" s="205"/>
    </row>
    <row r="31" ht="15.75" customHeight="1">
      <c r="A31" s="9"/>
      <c r="B31" s="141" t="s">
        <v>109</v>
      </c>
      <c r="C31" s="206"/>
      <c r="D31" s="206"/>
      <c r="E31" s="206"/>
      <c r="F31" s="207"/>
      <c r="G31" s="16"/>
    </row>
    <row r="32" ht="15.75" customHeight="1">
      <c r="A32" s="9"/>
      <c r="B32" s="208" t="s">
        <v>110</v>
      </c>
      <c r="C32" s="194"/>
      <c r="D32" s="130"/>
      <c r="E32" s="130"/>
      <c r="F32" s="209"/>
      <c r="G32" s="17"/>
    </row>
    <row r="33" ht="7.5" customHeight="1">
      <c r="A33" s="62"/>
      <c r="B33" s="17"/>
      <c r="C33" s="17"/>
      <c r="D33" s="67"/>
      <c r="E33" s="68"/>
      <c r="F33" s="67"/>
      <c r="G33" s="63"/>
    </row>
    <row r="34" ht="15.75" customHeight="1">
      <c r="A34" s="210"/>
      <c r="C34" s="211"/>
      <c r="D34" s="212"/>
    </row>
    <row r="35" ht="7.5" customHeight="1">
      <c r="A35" s="210"/>
      <c r="C35" s="213"/>
      <c r="D35" s="214"/>
    </row>
    <row r="36" ht="15.75" customHeight="1"/>
    <row r="37" ht="15.75" customHeight="1"/>
    <row r="38" ht="7.5" customHeight="1">
      <c r="E38" s="205"/>
    </row>
    <row r="39" ht="15.75" customHeight="1"/>
    <row r="40" ht="15.75" customHeight="1">
      <c r="D40" s="173"/>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3:F13"/>
    <mergeCell ref="I13:M17"/>
    <mergeCell ref="B14:E14"/>
    <mergeCell ref="B15:E15"/>
    <mergeCell ref="B16:E16"/>
    <mergeCell ref="B21:E21"/>
    <mergeCell ref="I21:M27"/>
    <mergeCell ref="B2:F3"/>
    <mergeCell ref="B5:F5"/>
    <mergeCell ref="B6:E6"/>
    <mergeCell ref="B7:C7"/>
    <mergeCell ref="B8:E8"/>
    <mergeCell ref="B9:E9"/>
    <mergeCell ref="B10:E10"/>
  </mergeCells>
  <hyperlinks>
    <hyperlink r:id="rId1" ref="B15"/>
    <hyperlink r:id="rId2" ref="B24"/>
    <hyperlink r:id="rId3" location="tab-3" ref="B25"/>
    <hyperlink r:id="rId4" ref="B28"/>
    <hyperlink display="Instructions for applying for a Graduate PLUS Loan." location="'PLUS Instructions'!A1" ref="B29"/>
    <hyperlink display=" - Student Loan Review " location="'Loan Review Instructions'!A1" ref="B32"/>
  </hyperlinks>
  <printOptions/>
  <pageMargins bottom="0.75" footer="0.0" header="0.0" left="0.7" right="0.7" top="0.75"/>
  <pageSetup orientation="portrait"/>
  <drawing r:id="rId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54.29"/>
    <col customWidth="1" min="3" max="3" width="17.14"/>
    <col customWidth="1" min="4" max="5" width="14.29"/>
    <col customWidth="1" min="6" max="6" width="20.0"/>
    <col customWidth="1" min="7" max="7" width="1.43"/>
    <col customWidth="1" min="8" max="9" width="9.14"/>
    <col customWidth="1" min="10" max="10" width="11.43"/>
    <col customWidth="1" min="11" max="26" width="8.86"/>
  </cols>
  <sheetData>
    <row r="1" ht="7.5" customHeight="1">
      <c r="A1" s="66"/>
      <c r="B1" s="215"/>
      <c r="C1" s="215"/>
      <c r="D1" s="215"/>
      <c r="E1" s="215"/>
      <c r="F1" s="215"/>
      <c r="G1" s="69"/>
    </row>
    <row r="2">
      <c r="A2" s="9"/>
      <c r="B2" s="70" t="s">
        <v>111</v>
      </c>
      <c r="C2" s="26"/>
      <c r="D2" s="26"/>
      <c r="E2" s="26"/>
      <c r="F2" s="27"/>
      <c r="G2" s="16"/>
    </row>
    <row r="3">
      <c r="A3" s="9"/>
      <c r="B3" s="13"/>
      <c r="C3" s="14"/>
      <c r="D3" s="14"/>
      <c r="E3" s="14"/>
      <c r="F3" s="15"/>
      <c r="G3" s="16"/>
    </row>
    <row r="4" ht="7.5" customHeight="1">
      <c r="A4" s="9"/>
      <c r="B4" s="17"/>
      <c r="C4" s="17"/>
      <c r="D4" s="17"/>
      <c r="E4" s="17"/>
      <c r="F4" s="17"/>
      <c r="G4" s="16"/>
    </row>
    <row r="5">
      <c r="A5" s="9"/>
      <c r="B5" s="107" t="s">
        <v>66</v>
      </c>
      <c r="C5" s="114"/>
      <c r="D5" s="114"/>
      <c r="E5" s="114"/>
      <c r="F5" s="75"/>
      <c r="G5" s="16"/>
    </row>
    <row r="6">
      <c r="A6" s="216"/>
      <c r="B6" s="115" t="str">
        <f>'M1 Loan Planner'!$B$6</f>
        <v>Estimated Tuition</v>
      </c>
      <c r="C6" s="116"/>
      <c r="D6" s="116"/>
      <c r="E6" s="117"/>
      <c r="F6" s="118">
        <v>61484.0</v>
      </c>
      <c r="G6" s="16"/>
    </row>
    <row r="7">
      <c r="A7" s="119"/>
      <c r="B7" s="115" t="s">
        <v>112</v>
      </c>
      <c r="C7" s="117"/>
      <c r="D7" s="217">
        <f>'Expense Planner'!$F$20</f>
        <v>0</v>
      </c>
      <c r="E7" s="121" t="s">
        <v>113</v>
      </c>
      <c r="F7" s="122">
        <f>D7*12</f>
        <v>0</v>
      </c>
      <c r="G7" s="16"/>
      <c r="I7" s="99"/>
      <c r="J7" s="1" t="s">
        <v>99</v>
      </c>
    </row>
    <row r="8">
      <c r="A8" s="119"/>
      <c r="B8" s="115" t="s">
        <v>114</v>
      </c>
      <c r="C8" s="116"/>
      <c r="D8" s="116"/>
      <c r="E8" s="117"/>
      <c r="F8" s="123">
        <v>0.0</v>
      </c>
      <c r="G8" s="16"/>
      <c r="I8" s="81"/>
      <c r="J8" s="1" t="s">
        <v>33</v>
      </c>
    </row>
    <row r="9">
      <c r="A9" s="119"/>
      <c r="B9" s="115" t="s">
        <v>115</v>
      </c>
      <c r="C9" s="116"/>
      <c r="D9" s="116"/>
      <c r="E9" s="117"/>
      <c r="F9" s="218">
        <v>0.0</v>
      </c>
      <c r="G9" s="16"/>
      <c r="I9" s="128"/>
      <c r="J9" s="1" t="s">
        <v>102</v>
      </c>
    </row>
    <row r="10">
      <c r="A10" s="119"/>
      <c r="B10" s="115" t="s">
        <v>103</v>
      </c>
      <c r="C10" s="116"/>
      <c r="D10" s="116"/>
      <c r="E10" s="117"/>
      <c r="F10" s="127">
        <v>0.0</v>
      </c>
      <c r="G10" s="16"/>
    </row>
    <row r="11">
      <c r="A11" s="119"/>
      <c r="B11" s="129" t="s">
        <v>75</v>
      </c>
      <c r="C11" s="194"/>
      <c r="D11" s="131"/>
      <c r="E11" s="195"/>
      <c r="F11" s="132">
        <f>SUM(F6:F10)</f>
        <v>61484</v>
      </c>
      <c r="G11" s="16"/>
    </row>
    <row r="12" ht="7.5" customHeight="1">
      <c r="A12" s="119"/>
      <c r="B12" s="219"/>
      <c r="C12" s="220"/>
      <c r="D12" s="67"/>
      <c r="E12" s="68"/>
      <c r="F12" s="67"/>
      <c r="G12" s="16"/>
    </row>
    <row r="13" ht="21.0" customHeight="1">
      <c r="A13" s="119"/>
      <c r="B13" s="107" t="s">
        <v>76</v>
      </c>
      <c r="C13" s="114"/>
      <c r="D13" s="114"/>
      <c r="E13" s="114"/>
      <c r="F13" s="75"/>
      <c r="G13" s="16"/>
      <c r="I13" s="25" t="s">
        <v>116</v>
      </c>
      <c r="J13" s="26"/>
      <c r="K13" s="26"/>
      <c r="L13" s="26"/>
      <c r="M13" s="27"/>
    </row>
    <row r="14">
      <c r="A14" s="119"/>
      <c r="B14" s="115" t="s">
        <v>117</v>
      </c>
      <c r="C14" s="116"/>
      <c r="D14" s="116"/>
      <c r="E14" s="117"/>
      <c r="F14" s="221">
        <v>0.0</v>
      </c>
      <c r="G14" s="16"/>
      <c r="I14" s="28"/>
      <c r="M14" s="11"/>
    </row>
    <row r="15">
      <c r="A15" s="119"/>
      <c r="B15" s="135" t="s">
        <v>79</v>
      </c>
      <c r="C15" s="116"/>
      <c r="D15" s="116"/>
      <c r="E15" s="117"/>
      <c r="F15" s="222">
        <v>0.0</v>
      </c>
      <c r="G15" s="16"/>
      <c r="I15" s="28"/>
      <c r="M15" s="11"/>
    </row>
    <row r="16">
      <c r="A16" s="119"/>
      <c r="B16" s="115" t="s">
        <v>105</v>
      </c>
      <c r="C16" s="116"/>
      <c r="D16" s="116"/>
      <c r="E16" s="117"/>
      <c r="F16" s="223">
        <v>0.0</v>
      </c>
      <c r="G16" s="16"/>
      <c r="I16" s="28"/>
      <c r="M16" s="11"/>
    </row>
    <row r="17">
      <c r="A17" s="119"/>
      <c r="B17" s="129" t="s">
        <v>81</v>
      </c>
      <c r="C17" s="130"/>
      <c r="D17" s="131"/>
      <c r="E17" s="195"/>
      <c r="F17" s="197">
        <f>SUM(F14:F16)</f>
        <v>0</v>
      </c>
      <c r="G17" s="16"/>
      <c r="I17" s="13"/>
      <c r="J17" s="14"/>
      <c r="K17" s="14"/>
      <c r="L17" s="14"/>
      <c r="M17" s="15"/>
    </row>
    <row r="18" ht="7.5" customHeight="1">
      <c r="A18" s="119"/>
      <c r="B18" s="17"/>
      <c r="C18" s="17"/>
      <c r="D18" s="67"/>
      <c r="E18" s="68"/>
      <c r="F18" s="67"/>
      <c r="G18" s="16"/>
    </row>
    <row r="19">
      <c r="A19" s="119"/>
      <c r="B19" s="140" t="s">
        <v>82</v>
      </c>
      <c r="C19" s="141"/>
      <c r="D19" s="141"/>
      <c r="E19" s="141"/>
      <c r="F19" s="197">
        <f>F11-F17</f>
        <v>61484</v>
      </c>
      <c r="G19" s="16"/>
    </row>
    <row r="20" ht="7.5" customHeight="1">
      <c r="A20" s="9"/>
      <c r="B20" s="17"/>
      <c r="C20" s="17"/>
      <c r="D20" s="67"/>
      <c r="E20" s="68"/>
      <c r="F20" s="67"/>
      <c r="G20" s="16"/>
    </row>
    <row r="21" ht="15.75" customHeight="1">
      <c r="A21" s="9"/>
      <c r="B21" s="144" t="s">
        <v>83</v>
      </c>
      <c r="C21" s="116"/>
      <c r="D21" s="116"/>
      <c r="E21" s="117"/>
      <c r="F21" s="224">
        <f>IF((F19/(1-0.01057))&lt;=47167,(F19/(1-0.01057)),47167)</f>
        <v>47167</v>
      </c>
      <c r="G21" s="16"/>
      <c r="I21" s="30" t="s">
        <v>118</v>
      </c>
      <c r="J21" s="26"/>
      <c r="K21" s="26"/>
      <c r="L21" s="26"/>
      <c r="M21" s="27"/>
    </row>
    <row r="22" ht="15.75" customHeight="1">
      <c r="A22" s="9"/>
      <c r="B22" s="146" t="s">
        <v>85</v>
      </c>
      <c r="C22" s="147"/>
      <c r="D22" s="148"/>
      <c r="E22" s="149"/>
      <c r="F22" s="199">
        <f>F21/2</f>
        <v>23583.5</v>
      </c>
      <c r="G22" s="16"/>
      <c r="I22" s="28"/>
      <c r="M22" s="11"/>
    </row>
    <row r="23" ht="15.75" customHeight="1">
      <c r="A23" s="9"/>
      <c r="B23" s="151" t="s">
        <v>86</v>
      </c>
      <c r="C23" s="152"/>
      <c r="D23" s="152"/>
      <c r="E23" s="153"/>
      <c r="F23" s="150">
        <f>F21-F22</f>
        <v>23583.5</v>
      </c>
      <c r="G23" s="16"/>
      <c r="I23" s="28"/>
      <c r="M23" s="11"/>
    </row>
    <row r="24" ht="15.75" customHeight="1">
      <c r="A24" s="9"/>
      <c r="B24" s="155" t="s">
        <v>119</v>
      </c>
      <c r="C24" s="156"/>
      <c r="D24" s="156"/>
      <c r="E24" s="200"/>
      <c r="F24" s="225"/>
      <c r="G24" s="16"/>
      <c r="I24" s="28"/>
      <c r="M24" s="11"/>
    </row>
    <row r="25" ht="15.75" customHeight="1">
      <c r="A25" s="9"/>
      <c r="B25" s="159" t="s">
        <v>88</v>
      </c>
      <c r="C25" s="160"/>
      <c r="D25" s="161"/>
      <c r="E25" s="160"/>
      <c r="F25" s="226"/>
      <c r="G25" s="16"/>
      <c r="I25" s="28"/>
      <c r="M25" s="11"/>
    </row>
    <row r="26" ht="7.5" customHeight="1">
      <c r="A26" s="9"/>
      <c r="B26" s="17"/>
      <c r="C26" s="17"/>
      <c r="D26" s="67"/>
      <c r="E26" s="68"/>
      <c r="F26" s="67"/>
      <c r="G26" s="16"/>
      <c r="I26" s="28"/>
      <c r="M26" s="11"/>
    </row>
    <row r="27" ht="15.75" customHeight="1">
      <c r="A27" s="9"/>
      <c r="B27" s="164" t="s">
        <v>89</v>
      </c>
      <c r="C27" s="165"/>
      <c r="D27" s="165"/>
      <c r="E27" s="165"/>
      <c r="F27" s="203">
        <f>IF((F19/(1-0.01057))&gt;47167,((F19-46666)/(1-0.04228)),0)</f>
        <v>15472.16305</v>
      </c>
      <c r="G27" s="16"/>
      <c r="I27" s="13"/>
      <c r="J27" s="14"/>
      <c r="K27" s="14"/>
      <c r="L27" s="14"/>
      <c r="M27" s="15"/>
    </row>
    <row r="28" ht="15.75" customHeight="1">
      <c r="A28" s="9"/>
      <c r="B28" s="168" t="s">
        <v>120</v>
      </c>
      <c r="C28" s="160"/>
      <c r="D28" s="160"/>
      <c r="E28" s="162"/>
      <c r="F28" s="204"/>
      <c r="G28" s="16"/>
      <c r="I28" s="205"/>
      <c r="J28" s="205"/>
      <c r="K28" s="205"/>
      <c r="L28" s="205"/>
      <c r="M28" s="205"/>
    </row>
    <row r="29" ht="15.75" customHeight="1">
      <c r="A29" s="9"/>
      <c r="B29" s="159" t="s">
        <v>91</v>
      </c>
      <c r="C29" s="161"/>
      <c r="D29" s="160"/>
      <c r="E29" s="162"/>
      <c r="F29" s="170"/>
      <c r="G29" s="16"/>
      <c r="I29" s="205"/>
      <c r="J29" s="205"/>
      <c r="K29" s="205"/>
      <c r="L29" s="205"/>
      <c r="M29" s="205"/>
    </row>
    <row r="30" ht="7.5" customHeight="1">
      <c r="A30" s="62"/>
      <c r="B30" s="17"/>
      <c r="C30" s="17"/>
      <c r="D30" s="67"/>
      <c r="E30" s="68"/>
      <c r="F30" s="67"/>
      <c r="G30" s="65"/>
      <c r="I30" s="205"/>
      <c r="J30" s="205"/>
      <c r="K30" s="205"/>
      <c r="L30" s="205"/>
      <c r="M30" s="205"/>
    </row>
    <row r="31" ht="15.75" customHeight="1">
      <c r="A31" s="9"/>
      <c r="B31" s="141" t="s">
        <v>121</v>
      </c>
      <c r="C31" s="206"/>
      <c r="D31" s="206"/>
      <c r="E31" s="206"/>
      <c r="F31" s="207"/>
      <c r="G31" s="16"/>
    </row>
    <row r="32" ht="15.75" customHeight="1">
      <c r="A32" s="9"/>
      <c r="B32" s="208" t="s">
        <v>110</v>
      </c>
      <c r="C32" s="194"/>
      <c r="D32" s="130"/>
      <c r="E32" s="130"/>
      <c r="F32" s="209"/>
      <c r="G32" s="17"/>
    </row>
    <row r="33" ht="7.5" customHeight="1">
      <c r="A33" s="62"/>
      <c r="B33" s="17"/>
      <c r="C33" s="17"/>
      <c r="D33" s="67"/>
      <c r="E33" s="68"/>
      <c r="F33" s="67"/>
      <c r="G33" s="67"/>
    </row>
    <row r="34" ht="15.75" customHeight="1"/>
    <row r="35" ht="7.5" customHeight="1"/>
    <row r="36" ht="15.75" customHeight="1"/>
    <row r="37" ht="15.75" customHeight="1"/>
    <row r="38" ht="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3:F13"/>
    <mergeCell ref="I13:M17"/>
    <mergeCell ref="B14:E14"/>
    <mergeCell ref="B15:E15"/>
    <mergeCell ref="B16:E16"/>
    <mergeCell ref="B21:E21"/>
    <mergeCell ref="I21:M27"/>
    <mergeCell ref="B2:F3"/>
    <mergeCell ref="B5:F5"/>
    <mergeCell ref="B6:E6"/>
    <mergeCell ref="B7:C7"/>
    <mergeCell ref="B8:E8"/>
    <mergeCell ref="B9:E9"/>
    <mergeCell ref="B10:E10"/>
  </mergeCells>
  <hyperlinks>
    <hyperlink r:id="rId1" ref="B15"/>
    <hyperlink r:id="rId2" ref="B24"/>
    <hyperlink r:id="rId3" location="tab-3" ref="B25"/>
    <hyperlink r:id="rId4" ref="B28"/>
    <hyperlink display="Instructions for applying for a Graduate PLUS Loan." location="'PLUS Instructions'!A1" ref="B29"/>
    <hyperlink display=" - Student Loan Review " location="'Loan Review Instructions'!A1" ref="B32"/>
  </hyperlinks>
  <printOptions/>
  <pageMargins bottom="0.75" footer="0.0" header="0.0" left="0.7" right="0.7" top="0.75"/>
  <pageSetup orientation="landscape"/>
  <drawing r:id="rId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54.29"/>
    <col customWidth="1" min="3" max="3" width="18.86"/>
    <col customWidth="1" min="4" max="5" width="14.29"/>
    <col customWidth="1" min="6" max="6" width="20.14"/>
    <col customWidth="1" min="7" max="7" width="1.43"/>
    <col customWidth="1" min="8" max="9" width="8.86"/>
    <col customWidth="1" min="10" max="12" width="11.43"/>
    <col customWidth="1" min="13" max="26" width="8.86"/>
  </cols>
  <sheetData>
    <row r="1" ht="7.5" customHeight="1">
      <c r="A1" s="17"/>
      <c r="B1" s="17"/>
      <c r="C1" s="17"/>
      <c r="D1" s="17"/>
      <c r="E1" s="17"/>
      <c r="F1" s="17"/>
      <c r="G1" s="17"/>
    </row>
    <row r="2">
      <c r="A2" s="17"/>
      <c r="B2" s="70" t="s">
        <v>122</v>
      </c>
      <c r="C2" s="26"/>
      <c r="D2" s="26"/>
      <c r="E2" s="26"/>
      <c r="F2" s="27"/>
      <c r="G2" s="17"/>
    </row>
    <row r="3">
      <c r="A3" s="17"/>
      <c r="B3" s="13"/>
      <c r="C3" s="14"/>
      <c r="D3" s="14"/>
      <c r="E3" s="14"/>
      <c r="F3" s="15"/>
      <c r="G3" s="17"/>
    </row>
    <row r="4" ht="9.0" customHeight="1">
      <c r="A4" s="17"/>
      <c r="B4" s="17"/>
      <c r="C4" s="17"/>
      <c r="D4" s="17"/>
      <c r="E4" s="17"/>
      <c r="F4" s="17"/>
      <c r="G4" s="17"/>
    </row>
    <row r="5">
      <c r="A5" s="17"/>
      <c r="B5" s="107" t="s">
        <v>66</v>
      </c>
      <c r="C5" s="114"/>
      <c r="D5" s="114"/>
      <c r="E5" s="114"/>
      <c r="F5" s="75"/>
      <c r="G5" s="17"/>
    </row>
    <row r="6">
      <c r="A6" s="219"/>
      <c r="B6" s="115" t="str">
        <f>'M1 Loan Planner'!$B$6</f>
        <v>Estimated Tuition</v>
      </c>
      <c r="C6" s="116"/>
      <c r="D6" s="116"/>
      <c r="E6" s="117"/>
      <c r="F6" s="118">
        <v>61484.0</v>
      </c>
      <c r="G6" s="17"/>
    </row>
    <row r="7">
      <c r="A7" s="227"/>
      <c r="B7" s="115" t="s">
        <v>123</v>
      </c>
      <c r="C7" s="117"/>
      <c r="D7" s="217">
        <f>'Expense Planner'!$F$20</f>
        <v>0</v>
      </c>
      <c r="E7" s="228" t="s">
        <v>98</v>
      </c>
      <c r="F7" s="122">
        <f>D7*10</f>
        <v>0</v>
      </c>
      <c r="G7" s="17"/>
      <c r="I7" s="99"/>
      <c r="J7" s="1" t="s">
        <v>99</v>
      </c>
    </row>
    <row r="8">
      <c r="A8" s="227"/>
      <c r="B8" s="115" t="s">
        <v>124</v>
      </c>
      <c r="C8" s="116"/>
      <c r="D8" s="116"/>
      <c r="E8" s="117"/>
      <c r="F8" s="123">
        <v>0.0</v>
      </c>
      <c r="G8" s="17"/>
      <c r="I8" s="81"/>
      <c r="J8" s="1" t="s">
        <v>33</v>
      </c>
    </row>
    <row r="9">
      <c r="A9" s="227"/>
      <c r="B9" s="229" t="s">
        <v>125</v>
      </c>
      <c r="C9" s="229"/>
      <c r="D9" s="230" t="s">
        <v>126</v>
      </c>
      <c r="E9" s="117"/>
      <c r="F9" s="123">
        <v>0.0</v>
      </c>
      <c r="G9" s="17"/>
      <c r="I9" s="128"/>
      <c r="J9" s="1" t="s">
        <v>102</v>
      </c>
    </row>
    <row r="10">
      <c r="A10" s="227"/>
      <c r="B10" s="115" t="s">
        <v>103</v>
      </c>
      <c r="C10" s="116"/>
      <c r="D10" s="116"/>
      <c r="E10" s="117"/>
      <c r="F10" s="218">
        <v>0.0</v>
      </c>
      <c r="G10" s="17"/>
    </row>
    <row r="11">
      <c r="A11" s="227"/>
      <c r="B11" s="129" t="s">
        <v>75</v>
      </c>
      <c r="C11" s="194"/>
      <c r="D11" s="131"/>
      <c r="E11" s="195"/>
      <c r="F11" s="231">
        <f>SUM(F6:F10)</f>
        <v>61484</v>
      </c>
      <c r="G11" s="17"/>
    </row>
    <row r="12" ht="9.0" customHeight="1">
      <c r="A12" s="227"/>
      <c r="B12" s="219"/>
      <c r="C12" s="220"/>
      <c r="D12" s="67"/>
      <c r="E12" s="68"/>
      <c r="F12" s="67"/>
      <c r="G12" s="17"/>
    </row>
    <row r="13" ht="21.0" customHeight="1">
      <c r="A13" s="227"/>
      <c r="B13" s="107" t="s">
        <v>76</v>
      </c>
      <c r="C13" s="114"/>
      <c r="D13" s="114"/>
      <c r="E13" s="114"/>
      <c r="F13" s="75"/>
      <c r="G13" s="17"/>
      <c r="I13" s="25" t="s">
        <v>127</v>
      </c>
      <c r="J13" s="26"/>
      <c r="K13" s="26"/>
      <c r="L13" s="26"/>
      <c r="M13" s="27"/>
    </row>
    <row r="14">
      <c r="A14" s="227"/>
      <c r="B14" s="115" t="s">
        <v>128</v>
      </c>
      <c r="C14" s="116"/>
      <c r="D14" s="116"/>
      <c r="E14" s="117"/>
      <c r="F14" s="232">
        <v>0.0</v>
      </c>
      <c r="G14" s="17"/>
      <c r="I14" s="28"/>
      <c r="M14" s="11"/>
    </row>
    <row r="15">
      <c r="A15" s="227"/>
      <c r="B15" s="135" t="s">
        <v>79</v>
      </c>
      <c r="C15" s="116"/>
      <c r="D15" s="116"/>
      <c r="E15" s="117"/>
      <c r="F15" s="123">
        <v>0.0</v>
      </c>
      <c r="G15" s="17"/>
      <c r="I15" s="28"/>
      <c r="M15" s="11"/>
    </row>
    <row r="16">
      <c r="A16" s="227"/>
      <c r="B16" s="124" t="s">
        <v>105</v>
      </c>
      <c r="C16" s="125"/>
      <c r="D16" s="125"/>
      <c r="E16" s="126"/>
      <c r="F16" s="218">
        <v>0.0</v>
      </c>
      <c r="G16" s="17"/>
      <c r="I16" s="28"/>
      <c r="M16" s="11"/>
    </row>
    <row r="17">
      <c r="A17" s="227"/>
      <c r="B17" s="129" t="s">
        <v>81</v>
      </c>
      <c r="C17" s="130"/>
      <c r="D17" s="131"/>
      <c r="E17" s="136"/>
      <c r="F17" s="197">
        <f>SUM(F14:F16)</f>
        <v>0</v>
      </c>
      <c r="G17" s="17"/>
      <c r="I17" s="13"/>
      <c r="J17" s="14"/>
      <c r="K17" s="14"/>
      <c r="L17" s="14"/>
      <c r="M17" s="15"/>
    </row>
    <row r="18" ht="7.5" customHeight="1">
      <c r="A18" s="227"/>
      <c r="B18" s="17"/>
      <c r="C18" s="17"/>
      <c r="D18" s="67"/>
      <c r="E18" s="68"/>
      <c r="F18" s="67"/>
      <c r="G18" s="17"/>
    </row>
    <row r="19">
      <c r="A19" s="227"/>
      <c r="B19" s="140" t="s">
        <v>82</v>
      </c>
      <c r="C19" s="141"/>
      <c r="D19" s="141"/>
      <c r="E19" s="141"/>
      <c r="F19" s="197">
        <f>F11-F17</f>
        <v>61484</v>
      </c>
      <c r="G19" s="17"/>
    </row>
    <row r="20" ht="7.5" customHeight="1">
      <c r="A20" s="17"/>
      <c r="B20" s="17"/>
      <c r="C20" s="17"/>
      <c r="D20" s="17"/>
      <c r="E20" s="17"/>
      <c r="F20" s="17"/>
      <c r="G20" s="17"/>
    </row>
    <row r="21" ht="15.75" customHeight="1">
      <c r="A21" s="17"/>
      <c r="B21" s="144" t="s">
        <v>83</v>
      </c>
      <c r="C21" s="116"/>
      <c r="D21" s="116"/>
      <c r="E21" s="117"/>
      <c r="F21" s="233">
        <v>44944.0</v>
      </c>
      <c r="G21" s="17"/>
      <c r="I21" s="30" t="s">
        <v>129</v>
      </c>
      <c r="J21" s="26"/>
      <c r="K21" s="26"/>
      <c r="L21" s="26"/>
      <c r="M21" s="27"/>
    </row>
    <row r="22" ht="15.75" customHeight="1">
      <c r="A22" s="17"/>
      <c r="B22" s="146" t="s">
        <v>85</v>
      </c>
      <c r="C22" s="147"/>
      <c r="D22" s="148"/>
      <c r="E22" s="149"/>
      <c r="F22" s="234">
        <f>F21/2</f>
        <v>22472</v>
      </c>
      <c r="G22" s="17"/>
      <c r="I22" s="28"/>
      <c r="M22" s="11"/>
    </row>
    <row r="23" ht="15.75" customHeight="1">
      <c r="A23" s="17"/>
      <c r="B23" s="151" t="s">
        <v>86</v>
      </c>
      <c r="C23" s="152"/>
      <c r="D23" s="152"/>
      <c r="E23" s="153"/>
      <c r="F23" s="150">
        <f>F21/2</f>
        <v>22472</v>
      </c>
      <c r="G23" s="17"/>
      <c r="I23" s="28"/>
      <c r="M23" s="11"/>
    </row>
    <row r="24" ht="15.75" customHeight="1">
      <c r="A24" s="17"/>
      <c r="B24" s="155" t="s">
        <v>130</v>
      </c>
      <c r="C24" s="156"/>
      <c r="D24" s="156"/>
      <c r="E24" s="200"/>
      <c r="F24" s="225"/>
      <c r="G24" s="17"/>
      <c r="I24" s="28"/>
      <c r="M24" s="11"/>
    </row>
    <row r="25" ht="15.75" customHeight="1">
      <c r="A25" s="17"/>
      <c r="B25" s="159" t="s">
        <v>88</v>
      </c>
      <c r="C25" s="160"/>
      <c r="D25" s="161"/>
      <c r="E25" s="160"/>
      <c r="F25" s="226"/>
      <c r="G25" s="17"/>
      <c r="I25" s="28"/>
      <c r="M25" s="11"/>
    </row>
    <row r="26" ht="7.5" customHeight="1">
      <c r="A26" s="17"/>
      <c r="B26" s="17"/>
      <c r="C26" s="17"/>
      <c r="D26" s="17"/>
      <c r="E26" s="17"/>
      <c r="F26" s="17"/>
      <c r="G26" s="17"/>
      <c r="I26" s="28"/>
      <c r="M26" s="11"/>
    </row>
    <row r="27" ht="15.75" customHeight="1">
      <c r="A27" s="17"/>
      <c r="B27" s="235" t="s">
        <v>89</v>
      </c>
      <c r="C27" s="206"/>
      <c r="D27" s="206"/>
      <c r="E27" s="207"/>
      <c r="F27" s="203">
        <f>IF((F19/(1-0.01057))&gt;42722,((F19-42270)/(1-0.04228)),0)</f>
        <v>20062.23113</v>
      </c>
      <c r="G27" s="17"/>
      <c r="I27" s="13"/>
      <c r="J27" s="14"/>
      <c r="K27" s="14"/>
      <c r="L27" s="14"/>
      <c r="M27" s="15"/>
    </row>
    <row r="28" ht="15.75" customHeight="1">
      <c r="A28" s="17"/>
      <c r="B28" s="168" t="s">
        <v>131</v>
      </c>
      <c r="C28" s="160"/>
      <c r="D28" s="160"/>
      <c r="E28" s="162"/>
      <c r="F28" s="204"/>
      <c r="G28" s="17"/>
      <c r="I28" s="205"/>
      <c r="J28" s="205"/>
      <c r="K28" s="205"/>
      <c r="L28" s="205"/>
      <c r="M28" s="205"/>
    </row>
    <row r="29" ht="15.75" customHeight="1">
      <c r="A29" s="17"/>
      <c r="B29" s="159" t="s">
        <v>91</v>
      </c>
      <c r="C29" s="161"/>
      <c r="D29" s="160"/>
      <c r="E29" s="162"/>
      <c r="F29" s="170"/>
      <c r="G29" s="17"/>
    </row>
    <row r="30" ht="7.5" customHeight="1">
      <c r="A30" s="17"/>
      <c r="B30" s="17"/>
      <c r="C30" s="17"/>
      <c r="D30" s="17"/>
      <c r="E30" s="17"/>
      <c r="F30" s="236"/>
      <c r="G30" s="17"/>
    </row>
    <row r="31" ht="15.75" customHeight="1">
      <c r="A31" s="9"/>
      <c r="B31" s="141" t="s">
        <v>132</v>
      </c>
      <c r="C31" s="206"/>
      <c r="D31" s="206"/>
      <c r="E31" s="206"/>
      <c r="F31" s="207"/>
      <c r="G31" s="16"/>
    </row>
    <row r="32" ht="15.75" customHeight="1">
      <c r="A32" s="9"/>
      <c r="B32" s="208" t="s">
        <v>110</v>
      </c>
      <c r="C32" s="194"/>
      <c r="D32" s="130"/>
      <c r="E32" s="130"/>
      <c r="F32" s="209"/>
      <c r="G32" s="17"/>
    </row>
    <row r="33" ht="7.5" customHeight="1">
      <c r="A33" s="62"/>
      <c r="B33" s="63"/>
      <c r="C33" s="63"/>
      <c r="D33" s="63"/>
      <c r="E33" s="63"/>
      <c r="F33" s="64"/>
      <c r="G33" s="63"/>
    </row>
    <row r="34" ht="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3:F13"/>
    <mergeCell ref="I13:M17"/>
    <mergeCell ref="B14:E14"/>
    <mergeCell ref="B15:E15"/>
    <mergeCell ref="B16:E16"/>
    <mergeCell ref="B21:E21"/>
    <mergeCell ref="I21:M27"/>
    <mergeCell ref="B2:F3"/>
    <mergeCell ref="B5:F5"/>
    <mergeCell ref="B6:E6"/>
    <mergeCell ref="B7:C7"/>
    <mergeCell ref="B8:E8"/>
    <mergeCell ref="D9:E9"/>
    <mergeCell ref="B10:E10"/>
  </mergeCells>
  <hyperlinks>
    <hyperlink r:id="rId1" ref="D9"/>
    <hyperlink r:id="rId2" ref="B15"/>
    <hyperlink r:id="rId3" ref="B24"/>
    <hyperlink r:id="rId4" location="tab-3" ref="B25"/>
    <hyperlink r:id="rId5" ref="B28"/>
    <hyperlink display="Instructions for applying for a Graduate PLUS Loan." location="'PLUS Instructions'!A1" ref="B29"/>
    <hyperlink display=" - Student Loan Review " location="'Loan Review Instructions'!A1" ref="B32"/>
  </hyperlinks>
  <printOptions/>
  <pageMargins bottom="0.75" footer="0.0" header="0.0" left="0.7" right="0.7" top="0.75"/>
  <pageSetup orientation="portrait"/>
  <drawing r:id="rId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42.0"/>
    <col customWidth="1" min="3" max="5" width="14.29"/>
    <col customWidth="1" min="6" max="6" width="12.71"/>
    <col customWidth="1" min="7" max="7" width="1.43"/>
    <col customWidth="1" min="8" max="26" width="8.86"/>
  </cols>
  <sheetData>
    <row r="1" ht="9.75" customHeight="1">
      <c r="A1" s="66"/>
      <c r="B1" s="215"/>
      <c r="C1" s="215"/>
      <c r="D1" s="215"/>
      <c r="E1" s="215"/>
      <c r="F1" s="215"/>
      <c r="G1" s="69"/>
    </row>
    <row r="2">
      <c r="A2" s="9"/>
      <c r="B2" s="237" t="s">
        <v>133</v>
      </c>
      <c r="C2" s="114"/>
      <c r="D2" s="114"/>
      <c r="E2" s="114"/>
      <c r="F2" s="75"/>
      <c r="G2" s="16"/>
    </row>
    <row r="3" ht="7.5" customHeight="1">
      <c r="A3" s="9"/>
      <c r="B3" s="238"/>
      <c r="C3" s="239"/>
      <c r="D3" s="239"/>
      <c r="E3" s="239"/>
      <c r="F3" s="240"/>
      <c r="G3" s="16"/>
    </row>
    <row r="4">
      <c r="A4" s="9"/>
      <c r="B4" s="241"/>
      <c r="C4" s="242" t="s">
        <v>134</v>
      </c>
      <c r="D4" s="242" t="s">
        <v>135</v>
      </c>
      <c r="E4" s="242" t="s">
        <v>136</v>
      </c>
      <c r="F4" s="242" t="s">
        <v>137</v>
      </c>
      <c r="G4" s="16"/>
    </row>
    <row r="5" ht="15.0" customHeight="1">
      <c r="A5" s="9"/>
      <c r="B5" s="241" t="s">
        <v>138</v>
      </c>
      <c r="C5" s="243" t="s">
        <v>139</v>
      </c>
      <c r="D5" s="117"/>
      <c r="E5" s="244" t="s">
        <v>139</v>
      </c>
      <c r="F5" s="117"/>
      <c r="G5" s="16"/>
      <c r="I5" s="25" t="s">
        <v>140</v>
      </c>
      <c r="J5" s="26"/>
      <c r="K5" s="26"/>
      <c r="L5" s="26"/>
      <c r="M5" s="27"/>
    </row>
    <row r="6">
      <c r="A6" s="9"/>
      <c r="B6" s="241" t="s">
        <v>141</v>
      </c>
      <c r="C6" s="243" t="s">
        <v>142</v>
      </c>
      <c r="D6" s="117"/>
      <c r="E6" s="243" t="s">
        <v>143</v>
      </c>
      <c r="F6" s="117"/>
      <c r="G6" s="16"/>
      <c r="I6" s="28"/>
      <c r="M6" s="11"/>
    </row>
    <row r="7">
      <c r="A7" s="9"/>
      <c r="B7" s="241" t="s">
        <v>144</v>
      </c>
      <c r="C7" s="244" t="s">
        <v>145</v>
      </c>
      <c r="D7" s="117"/>
      <c r="E7" s="244" t="s">
        <v>146</v>
      </c>
      <c r="F7" s="117"/>
      <c r="G7" s="16"/>
      <c r="I7" s="28"/>
      <c r="M7" s="11"/>
    </row>
    <row r="8">
      <c r="A8" s="9"/>
      <c r="B8" s="241" t="s">
        <v>147</v>
      </c>
      <c r="C8" s="243" t="s">
        <v>148</v>
      </c>
      <c r="D8" s="116"/>
      <c r="E8" s="116"/>
      <c r="F8" s="117"/>
      <c r="G8" s="16"/>
      <c r="I8" s="28"/>
      <c r="M8" s="11"/>
    </row>
    <row r="9">
      <c r="A9" s="9"/>
      <c r="B9" s="245" t="s">
        <v>149</v>
      </c>
      <c r="C9" s="246" t="s">
        <v>150</v>
      </c>
      <c r="D9" s="117"/>
      <c r="E9" s="246" t="s">
        <v>151</v>
      </c>
      <c r="F9" s="247" t="s">
        <v>152</v>
      </c>
      <c r="G9" s="248"/>
      <c r="I9" s="13"/>
      <c r="J9" s="14"/>
      <c r="K9" s="14"/>
      <c r="L9" s="14"/>
      <c r="M9" s="15"/>
    </row>
    <row r="10">
      <c r="A10" s="9"/>
      <c r="B10" s="241" t="s">
        <v>153</v>
      </c>
      <c r="C10" s="243" t="s">
        <v>154</v>
      </c>
      <c r="D10" s="117"/>
      <c r="E10" s="243" t="s">
        <v>155</v>
      </c>
      <c r="F10" s="249" t="s">
        <v>156</v>
      </c>
      <c r="G10" s="248"/>
      <c r="I10" s="205"/>
      <c r="J10" s="205"/>
      <c r="K10" s="205"/>
      <c r="L10" s="205"/>
      <c r="M10" s="205"/>
    </row>
    <row r="11">
      <c r="A11" s="9"/>
      <c r="B11" s="241" t="s">
        <v>157</v>
      </c>
      <c r="C11" s="243" t="s">
        <v>158</v>
      </c>
      <c r="D11" s="116"/>
      <c r="E11" s="116"/>
      <c r="F11" s="117"/>
      <c r="G11" s="16"/>
    </row>
    <row r="12">
      <c r="A12" s="9"/>
      <c r="B12" s="241" t="s">
        <v>159</v>
      </c>
      <c r="C12" s="250" t="s">
        <v>160</v>
      </c>
      <c r="D12" s="116"/>
      <c r="E12" s="116"/>
      <c r="F12" s="117"/>
      <c r="G12" s="16"/>
    </row>
    <row r="13" ht="7.5" customHeight="1">
      <c r="A13" s="9"/>
      <c r="B13" s="251"/>
      <c r="C13" s="252"/>
      <c r="D13" s="252"/>
      <c r="E13" s="252"/>
      <c r="F13" s="252"/>
      <c r="G13" s="65"/>
    </row>
    <row r="14" ht="7.5" customHeight="1">
      <c r="A14" s="253"/>
      <c r="B14" s="139"/>
      <c r="C14" s="254"/>
      <c r="D14" s="254"/>
      <c r="E14" s="254"/>
      <c r="F14" s="254"/>
    </row>
    <row r="15" ht="7.5" customHeight="1">
      <c r="A15" s="66"/>
      <c r="B15" s="215"/>
      <c r="C15" s="215"/>
      <c r="D15" s="215"/>
      <c r="E15" s="215"/>
      <c r="F15" s="215"/>
      <c r="G15" s="69"/>
    </row>
    <row r="16">
      <c r="A16" s="9"/>
      <c r="B16" s="237" t="s">
        <v>161</v>
      </c>
      <c r="C16" s="114"/>
      <c r="D16" s="114"/>
      <c r="E16" s="114"/>
      <c r="F16" s="75"/>
      <c r="G16" s="16"/>
    </row>
    <row r="17" ht="7.5" customHeight="1">
      <c r="A17" s="9"/>
      <c r="B17" s="255"/>
      <c r="C17" s="255"/>
      <c r="D17" s="255"/>
      <c r="E17" s="255"/>
      <c r="F17" s="255"/>
      <c r="G17" s="17"/>
    </row>
    <row r="18">
      <c r="A18" s="9"/>
      <c r="B18" s="241"/>
      <c r="C18" s="242" t="s">
        <v>134</v>
      </c>
      <c r="D18" s="242" t="s">
        <v>135</v>
      </c>
      <c r="E18" s="242" t="s">
        <v>136</v>
      </c>
      <c r="F18" s="242" t="s">
        <v>137</v>
      </c>
      <c r="G18" s="16"/>
    </row>
    <row r="19">
      <c r="A19" s="9"/>
      <c r="B19" s="241" t="s">
        <v>162</v>
      </c>
      <c r="C19" s="244" t="s">
        <v>163</v>
      </c>
      <c r="D19" s="116"/>
      <c r="E19" s="116"/>
      <c r="F19" s="117"/>
      <c r="G19" s="16"/>
    </row>
    <row r="20">
      <c r="A20" s="9"/>
      <c r="B20" s="256" t="s">
        <v>164</v>
      </c>
      <c r="C20" s="244" t="s">
        <v>165</v>
      </c>
      <c r="D20" s="116"/>
      <c r="E20" s="116"/>
      <c r="F20" s="117"/>
      <c r="G20" s="16"/>
    </row>
    <row r="21">
      <c r="A21" s="9"/>
      <c r="B21" s="241" t="s">
        <v>141</v>
      </c>
      <c r="C21" s="244" t="s">
        <v>165</v>
      </c>
      <c r="D21" s="116"/>
      <c r="E21" s="116"/>
      <c r="F21" s="117"/>
      <c r="G21" s="16"/>
    </row>
    <row r="22" ht="15.75" customHeight="1">
      <c r="A22" s="9"/>
      <c r="B22" s="241" t="s">
        <v>144</v>
      </c>
      <c r="C22" s="244" t="s">
        <v>166</v>
      </c>
      <c r="D22" s="117"/>
      <c r="E22" s="244" t="s">
        <v>166</v>
      </c>
      <c r="F22" s="117"/>
      <c r="G22" s="16"/>
    </row>
    <row r="23" ht="15.75" customHeight="1">
      <c r="A23" s="9"/>
      <c r="B23" s="241" t="s">
        <v>147</v>
      </c>
      <c r="C23" s="243" t="s">
        <v>148</v>
      </c>
      <c r="D23" s="116"/>
      <c r="E23" s="116"/>
      <c r="F23" s="117"/>
      <c r="G23" s="16"/>
    </row>
    <row r="24" ht="15.75" customHeight="1">
      <c r="A24" s="9"/>
      <c r="B24" s="245" t="s">
        <v>149</v>
      </c>
      <c r="C24" s="246" t="s">
        <v>167</v>
      </c>
      <c r="D24" s="117"/>
      <c r="E24" s="246" t="s">
        <v>167</v>
      </c>
      <c r="F24" s="247" t="s">
        <v>167</v>
      </c>
      <c r="G24" s="248"/>
    </row>
    <row r="25" ht="15.75" customHeight="1">
      <c r="A25" s="9"/>
      <c r="B25" s="241" t="s">
        <v>153</v>
      </c>
      <c r="C25" s="243" t="s">
        <v>168</v>
      </c>
      <c r="D25" s="116"/>
      <c r="E25" s="116"/>
      <c r="F25" s="117"/>
      <c r="G25" s="16"/>
    </row>
    <row r="26" ht="15.75" customHeight="1">
      <c r="A26" s="9"/>
      <c r="B26" s="241" t="s">
        <v>169</v>
      </c>
      <c r="C26" s="243" t="s">
        <v>158</v>
      </c>
      <c r="D26" s="116"/>
      <c r="E26" s="116"/>
      <c r="F26" s="117"/>
      <c r="G26" s="16"/>
    </row>
    <row r="27" ht="15.75" customHeight="1">
      <c r="A27" s="9"/>
      <c r="B27" s="241" t="s">
        <v>159</v>
      </c>
      <c r="C27" s="250" t="s">
        <v>160</v>
      </c>
      <c r="D27" s="116"/>
      <c r="E27" s="116"/>
      <c r="F27" s="117"/>
      <c r="G27" s="16"/>
    </row>
    <row r="28" ht="7.5" customHeight="1">
      <c r="A28" s="9"/>
      <c r="B28" s="251"/>
      <c r="C28" s="252"/>
      <c r="D28" s="252"/>
      <c r="E28" s="252"/>
      <c r="F28" s="252"/>
      <c r="G28" s="65"/>
    </row>
    <row r="29" ht="15.75" customHeight="1"/>
    <row r="30" ht="7.5" customHeight="1">
      <c r="A30" s="257"/>
      <c r="B30" s="215"/>
      <c r="C30" s="215"/>
      <c r="D30" s="215"/>
      <c r="E30" s="215"/>
      <c r="F30" s="215"/>
      <c r="G30" s="69"/>
    </row>
    <row r="31" ht="15.75" customHeight="1">
      <c r="A31" s="9"/>
      <c r="B31" s="258" t="s">
        <v>170</v>
      </c>
      <c r="C31" s="114"/>
      <c r="D31" s="114"/>
      <c r="E31" s="114"/>
      <c r="F31" s="75"/>
      <c r="G31" s="16"/>
    </row>
    <row r="32" ht="7.5" customHeight="1">
      <c r="A32" s="9"/>
      <c r="B32" s="255"/>
      <c r="C32" s="255"/>
      <c r="D32" s="255"/>
      <c r="E32" s="255"/>
      <c r="F32" s="255"/>
      <c r="G32" s="16"/>
    </row>
    <row r="33" ht="15.75" customHeight="1">
      <c r="A33" s="9"/>
      <c r="B33" s="259" t="s">
        <v>171</v>
      </c>
      <c r="C33" s="260" t="s">
        <v>172</v>
      </c>
      <c r="D33" s="261"/>
      <c r="E33" s="261"/>
      <c r="F33" s="262"/>
      <c r="G33" s="16"/>
    </row>
    <row r="34" ht="15.75" customHeight="1">
      <c r="A34" s="9"/>
      <c r="B34" s="241" t="s">
        <v>173</v>
      </c>
      <c r="C34" s="263" t="s">
        <v>174</v>
      </c>
      <c r="D34" s="133"/>
      <c r="E34" s="133"/>
      <c r="F34" s="133"/>
      <c r="G34" s="16"/>
    </row>
    <row r="35" ht="15.75" customHeight="1">
      <c r="A35" s="9"/>
      <c r="B35" s="241" t="s">
        <v>175</v>
      </c>
      <c r="C35" s="264" t="s">
        <v>176</v>
      </c>
      <c r="D35" s="265"/>
      <c r="E35" s="265"/>
      <c r="F35" s="266"/>
      <c r="G35" s="16"/>
    </row>
    <row r="36" ht="7.5" customHeight="1">
      <c r="A36" s="9"/>
      <c r="B36" s="63"/>
      <c r="C36" s="63"/>
      <c r="D36" s="63"/>
      <c r="E36" s="63"/>
      <c r="F36" s="63"/>
      <c r="G36" s="65"/>
    </row>
    <row r="37" ht="7.5" customHeight="1"/>
    <row r="38" ht="7.5" customHeight="1">
      <c r="A38" s="66"/>
      <c r="B38" s="215"/>
      <c r="C38" s="215"/>
      <c r="D38" s="215"/>
      <c r="E38" s="215"/>
      <c r="F38" s="215"/>
      <c r="G38" s="69"/>
    </row>
    <row r="39" ht="15.75" customHeight="1">
      <c r="A39" s="9"/>
      <c r="B39" s="258" t="s">
        <v>177</v>
      </c>
      <c r="C39" s="114"/>
      <c r="D39" s="114"/>
      <c r="E39" s="114"/>
      <c r="F39" s="75"/>
      <c r="G39" s="16"/>
    </row>
    <row r="40" ht="7.5" customHeight="1">
      <c r="A40" s="9"/>
      <c r="B40" s="255"/>
      <c r="C40" s="255"/>
      <c r="D40" s="255"/>
      <c r="E40" s="255"/>
      <c r="F40" s="255"/>
      <c r="G40" s="16"/>
    </row>
    <row r="41" ht="15.75" customHeight="1">
      <c r="A41" s="9"/>
      <c r="B41" s="267" t="s">
        <v>178</v>
      </c>
      <c r="C41" s="268"/>
      <c r="D41" s="269" t="s">
        <v>179</v>
      </c>
      <c r="E41" s="270"/>
      <c r="F41" s="271"/>
      <c r="G41" s="16"/>
    </row>
    <row r="42" ht="15.75" customHeight="1">
      <c r="A42" s="9"/>
      <c r="B42" s="272" t="s">
        <v>180</v>
      </c>
      <c r="C42" s="133"/>
      <c r="D42" s="155" t="s">
        <v>181</v>
      </c>
      <c r="E42" s="155"/>
      <c r="F42" s="273"/>
      <c r="G42" s="16"/>
    </row>
    <row r="43" ht="15.75" customHeight="1">
      <c r="A43" s="9"/>
      <c r="B43" s="272" t="s">
        <v>182</v>
      </c>
      <c r="C43" s="133"/>
      <c r="D43" s="155"/>
      <c r="E43" s="155"/>
      <c r="F43" s="273"/>
      <c r="G43" s="16"/>
    </row>
    <row r="44" ht="15.75" customHeight="1">
      <c r="A44" s="9"/>
      <c r="B44" s="272"/>
      <c r="C44" s="133"/>
      <c r="D44" s="274" t="s">
        <v>183</v>
      </c>
      <c r="E44" s="155"/>
      <c r="F44" s="273"/>
      <c r="G44" s="16"/>
    </row>
    <row r="45" ht="15.75" customHeight="1">
      <c r="A45" s="9"/>
      <c r="B45" s="92"/>
      <c r="C45" s="275"/>
      <c r="D45" s="155" t="s">
        <v>184</v>
      </c>
      <c r="E45" s="133"/>
      <c r="F45" s="276"/>
      <c r="G45" s="16"/>
    </row>
    <row r="46" ht="15.75" customHeight="1">
      <c r="A46" s="9"/>
      <c r="B46" s="277" t="s">
        <v>185</v>
      </c>
      <c r="C46" s="133"/>
      <c r="D46" s="133"/>
      <c r="E46" s="133"/>
      <c r="F46" s="133"/>
      <c r="G46" s="17"/>
    </row>
    <row r="47" ht="15.75" customHeight="1">
      <c r="A47" s="9"/>
      <c r="B47" s="278" t="s">
        <v>186</v>
      </c>
      <c r="C47" s="133"/>
      <c r="D47" s="274" t="s">
        <v>187</v>
      </c>
      <c r="E47" s="279"/>
      <c r="F47" s="280"/>
      <c r="G47" s="281"/>
    </row>
    <row r="48" ht="15.75" customHeight="1">
      <c r="A48" s="9"/>
      <c r="B48" s="278" t="s">
        <v>188</v>
      </c>
      <c r="C48" s="133"/>
      <c r="D48" s="155" t="s">
        <v>189</v>
      </c>
      <c r="E48" s="133"/>
      <c r="F48" s="276"/>
      <c r="G48" s="16"/>
    </row>
    <row r="49" ht="15.75" customHeight="1">
      <c r="A49" s="9"/>
      <c r="B49" s="92"/>
      <c r="C49" s="133"/>
      <c r="D49" s="155" t="s">
        <v>190</v>
      </c>
      <c r="E49" s="282"/>
      <c r="F49" s="283"/>
      <c r="G49" s="16"/>
    </row>
    <row r="50" ht="15.75" customHeight="1">
      <c r="A50" s="9"/>
      <c r="B50" s="277" t="s">
        <v>191</v>
      </c>
      <c r="C50" s="133"/>
      <c r="D50" s="133"/>
      <c r="E50" s="155"/>
      <c r="F50" s="273"/>
      <c r="G50" s="16"/>
    </row>
    <row r="51" ht="15.75" customHeight="1">
      <c r="A51" s="9"/>
      <c r="B51" s="173" t="s">
        <v>192</v>
      </c>
      <c r="C51" s="133"/>
      <c r="D51" s="274" t="s">
        <v>193</v>
      </c>
      <c r="E51" s="133"/>
      <c r="F51" s="276"/>
      <c r="G51" s="16"/>
    </row>
    <row r="52" ht="15.75" customHeight="1">
      <c r="A52" s="9"/>
      <c r="B52" s="173" t="s">
        <v>194</v>
      </c>
      <c r="C52" s="133"/>
      <c r="D52" s="284" t="s">
        <v>195</v>
      </c>
      <c r="E52" s="282"/>
      <c r="F52" s="283"/>
      <c r="G52" s="16"/>
    </row>
    <row r="53" ht="15.75" customHeight="1">
      <c r="A53" s="9"/>
      <c r="B53" s="173" t="s">
        <v>196</v>
      </c>
      <c r="C53" s="133"/>
      <c r="D53" s="173" t="s">
        <v>197</v>
      </c>
      <c r="F53" s="273"/>
      <c r="G53" s="16"/>
    </row>
    <row r="54" ht="15.75" customHeight="1">
      <c r="A54" s="9"/>
      <c r="B54" s="285"/>
      <c r="C54" s="130"/>
      <c r="D54" s="130"/>
      <c r="E54" s="130"/>
      <c r="F54" s="209"/>
      <c r="G54" s="16"/>
    </row>
    <row r="55" ht="7.5" customHeight="1">
      <c r="A55" s="62"/>
      <c r="B55" s="63"/>
      <c r="C55" s="63"/>
      <c r="D55" s="63"/>
      <c r="E55" s="63"/>
      <c r="F55" s="63"/>
      <c r="G55" s="65"/>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6">
    <mergeCell ref="B2:F2"/>
    <mergeCell ref="C5:D5"/>
    <mergeCell ref="E5:F5"/>
    <mergeCell ref="I5:M9"/>
    <mergeCell ref="C6:D6"/>
    <mergeCell ref="E6:F6"/>
    <mergeCell ref="C7:D7"/>
    <mergeCell ref="C9:D9"/>
    <mergeCell ref="E7:F7"/>
    <mergeCell ref="C8:F8"/>
    <mergeCell ref="C10:D10"/>
    <mergeCell ref="C11:F11"/>
    <mergeCell ref="C12:F12"/>
    <mergeCell ref="B16:F16"/>
    <mergeCell ref="C19:F19"/>
    <mergeCell ref="C26:F26"/>
    <mergeCell ref="C27:F27"/>
    <mergeCell ref="B31:F31"/>
    <mergeCell ref="B39:F39"/>
    <mergeCell ref="C20:F20"/>
    <mergeCell ref="C21:F21"/>
    <mergeCell ref="C22:D22"/>
    <mergeCell ref="E22:F22"/>
    <mergeCell ref="C23:F23"/>
    <mergeCell ref="C24:D24"/>
    <mergeCell ref="C25:F25"/>
  </mergeCells>
  <hyperlinks>
    <hyperlink r:id="rId1" ref="C33"/>
    <hyperlink r:id="rId2" ref="C34"/>
    <hyperlink r:id="rId3" ref="C35"/>
    <hyperlink r:id="rId4" ref="B42"/>
    <hyperlink r:id="rId5" ref="D42"/>
    <hyperlink r:id="rId6" ref="B43"/>
    <hyperlink r:id="rId7" ref="C45"/>
    <hyperlink r:id="rId8" location="fees" ref="D45"/>
    <hyperlink r:id="rId9" ref="B47"/>
    <hyperlink r:id="rId10" ref="B48"/>
    <hyperlink r:id="rId11" ref="D48"/>
    <hyperlink r:id="rId12" ref="D49"/>
    <hyperlink r:id="rId13" ref="B51"/>
    <hyperlink r:id="rId14" ref="B52"/>
    <hyperlink r:id="rId15" ref="D52"/>
    <hyperlink r:id="rId16" ref="B53"/>
    <hyperlink r:id="rId17" ref="D53"/>
  </hyperlinks>
  <printOptions/>
  <pageMargins bottom="0.75" footer="0.0" header="0.0" left="0.7" right="0.7" top="0.75"/>
  <pageSetup orientation="portrait"/>
  <drawing r:id="rId18"/>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4.29"/>
    <col customWidth="1" min="3" max="3" width="9.29"/>
    <col customWidth="1" min="4" max="4" width="17.57"/>
    <col customWidth="1" min="5" max="5" width="8.86"/>
    <col customWidth="1" min="6" max="6" width="11.43"/>
    <col customWidth="1" min="7" max="7" width="8.86"/>
    <col customWidth="1" min="8" max="8" width="60.86"/>
    <col customWidth="1" min="9" max="9" width="1.43"/>
    <col customWidth="1" min="10" max="26" width="8.86"/>
  </cols>
  <sheetData>
    <row r="1" ht="7.5" customHeight="1">
      <c r="A1" s="286"/>
      <c r="B1" s="287"/>
      <c r="C1" s="287"/>
      <c r="D1" s="287"/>
      <c r="E1" s="287"/>
      <c r="F1" s="287"/>
      <c r="G1" s="287"/>
      <c r="H1" s="287"/>
      <c r="I1" s="17"/>
    </row>
    <row r="2">
      <c r="A2" s="9"/>
      <c r="B2" s="288" t="s">
        <v>198</v>
      </c>
      <c r="C2" s="26"/>
      <c r="D2" s="26"/>
      <c r="E2" s="26"/>
      <c r="F2" s="26"/>
      <c r="G2" s="26"/>
      <c r="H2" s="27"/>
      <c r="I2" s="17"/>
    </row>
    <row r="3">
      <c r="A3" s="9"/>
      <c r="B3" s="13"/>
      <c r="C3" s="14"/>
      <c r="D3" s="14"/>
      <c r="E3" s="14"/>
      <c r="F3" s="14"/>
      <c r="G3" s="14"/>
      <c r="H3" s="15"/>
      <c r="I3" s="17"/>
    </row>
    <row r="4" ht="7.5" customHeight="1">
      <c r="A4" s="9"/>
      <c r="B4" s="17"/>
      <c r="C4" s="17"/>
      <c r="D4" s="17"/>
      <c r="E4" s="17"/>
      <c r="F4" s="17"/>
      <c r="G4" s="17"/>
      <c r="H4" s="17"/>
      <c r="I4" s="17"/>
    </row>
    <row r="5">
      <c r="A5" s="9"/>
      <c r="B5" s="289"/>
      <c r="C5" s="290"/>
      <c r="D5" s="290"/>
      <c r="E5" s="290"/>
      <c r="F5" s="290"/>
      <c r="G5" s="290"/>
      <c r="H5" s="291"/>
      <c r="I5" s="17"/>
    </row>
    <row r="6">
      <c r="A6" s="9"/>
      <c r="B6" s="292" t="s">
        <v>199</v>
      </c>
      <c r="H6" s="11"/>
      <c r="I6" s="17"/>
    </row>
    <row r="7">
      <c r="A7" s="9"/>
      <c r="B7" s="210"/>
      <c r="C7" s="23"/>
      <c r="D7" s="23"/>
      <c r="E7" s="23"/>
      <c r="F7" s="23"/>
      <c r="G7" s="23"/>
      <c r="H7" s="45"/>
      <c r="I7" s="17"/>
    </row>
    <row r="8" ht="18.75" customHeight="1">
      <c r="A8" s="9"/>
      <c r="B8" s="293" t="s">
        <v>200</v>
      </c>
      <c r="C8" s="23" t="s">
        <v>201</v>
      </c>
      <c r="D8" s="23"/>
      <c r="E8" s="23"/>
      <c r="F8" s="23"/>
      <c r="G8" s="23"/>
      <c r="H8" s="45"/>
      <c r="I8" s="17"/>
      <c r="K8" s="25" t="s">
        <v>202</v>
      </c>
      <c r="L8" s="26"/>
      <c r="M8" s="26"/>
      <c r="N8" s="26"/>
      <c r="O8" s="27"/>
    </row>
    <row r="9">
      <c r="A9" s="9"/>
      <c r="B9" s="293"/>
      <c r="C9" s="23"/>
      <c r="D9" s="23"/>
      <c r="E9" s="23"/>
      <c r="F9" s="23"/>
      <c r="G9" s="23"/>
      <c r="H9" s="45"/>
      <c r="I9" s="17"/>
      <c r="K9" s="28"/>
      <c r="O9" s="11"/>
    </row>
    <row r="10">
      <c r="A10" s="9"/>
      <c r="B10" s="293" t="s">
        <v>203</v>
      </c>
      <c r="C10" s="23" t="s">
        <v>204</v>
      </c>
      <c r="D10" s="22"/>
      <c r="E10" s="23"/>
      <c r="F10" s="23"/>
      <c r="G10" s="23"/>
      <c r="H10" s="45"/>
      <c r="I10" s="17"/>
      <c r="K10" s="28"/>
      <c r="O10" s="11"/>
    </row>
    <row r="11">
      <c r="A11" s="9"/>
      <c r="B11" s="293"/>
      <c r="C11" s="23"/>
      <c r="D11" s="23"/>
      <c r="E11" s="23"/>
      <c r="F11" s="23"/>
      <c r="G11" s="23"/>
      <c r="H11" s="45"/>
      <c r="I11" s="17"/>
      <c r="K11" s="28"/>
      <c r="O11" s="11"/>
    </row>
    <row r="12">
      <c r="A12" s="9"/>
      <c r="B12" s="293" t="s">
        <v>205</v>
      </c>
      <c r="C12" s="23" t="s">
        <v>206</v>
      </c>
      <c r="D12" s="294" t="s">
        <v>207</v>
      </c>
      <c r="E12" s="23" t="s">
        <v>208</v>
      </c>
      <c r="F12" s="23"/>
      <c r="G12" s="23"/>
      <c r="H12" s="45"/>
      <c r="I12" s="17"/>
      <c r="K12" s="13"/>
      <c r="L12" s="14"/>
      <c r="M12" s="14"/>
      <c r="N12" s="14"/>
      <c r="O12" s="15"/>
    </row>
    <row r="13">
      <c r="A13" s="9"/>
      <c r="B13" s="293"/>
      <c r="C13" s="23"/>
      <c r="D13" s="23"/>
      <c r="E13" s="23"/>
      <c r="F13" s="295"/>
      <c r="G13" s="23"/>
      <c r="H13" s="45"/>
      <c r="I13" s="17"/>
    </row>
    <row r="14">
      <c r="A14" s="9"/>
      <c r="B14" s="293" t="s">
        <v>209</v>
      </c>
      <c r="C14" s="296" t="s">
        <v>210</v>
      </c>
      <c r="D14" s="295"/>
      <c r="E14" s="23"/>
      <c r="F14" s="23"/>
      <c r="G14" s="23"/>
      <c r="H14" s="45"/>
      <c r="I14" s="17"/>
    </row>
    <row r="15">
      <c r="A15" s="9"/>
      <c r="B15" s="210"/>
      <c r="C15" s="23"/>
      <c r="D15" s="23"/>
      <c r="E15" s="23"/>
      <c r="F15" s="23"/>
      <c r="G15" s="23"/>
      <c r="H15" s="45"/>
      <c r="I15" s="17"/>
    </row>
    <row r="16">
      <c r="A16" s="9"/>
      <c r="B16" s="293" t="s">
        <v>211</v>
      </c>
      <c r="C16" s="23" t="s">
        <v>212</v>
      </c>
      <c r="D16" s="23"/>
      <c r="E16" s="23"/>
      <c r="F16" s="23"/>
      <c r="G16" s="22"/>
      <c r="H16" s="45"/>
      <c r="I16" s="17"/>
    </row>
    <row r="17">
      <c r="A17" s="9"/>
      <c r="B17" s="293"/>
      <c r="C17" s="23"/>
      <c r="D17" s="23"/>
      <c r="E17" s="23"/>
      <c r="F17" s="23"/>
      <c r="G17" s="22"/>
      <c r="H17" s="45"/>
      <c r="I17" s="17"/>
    </row>
    <row r="18">
      <c r="A18" s="9"/>
      <c r="B18" s="293" t="s">
        <v>213</v>
      </c>
      <c r="C18" s="23" t="s">
        <v>214</v>
      </c>
      <c r="D18" s="23"/>
      <c r="E18" s="23"/>
      <c r="F18" s="23"/>
      <c r="G18" s="22"/>
      <c r="H18" s="45"/>
      <c r="I18" s="17"/>
    </row>
    <row r="19">
      <c r="A19" s="9"/>
      <c r="B19" s="293"/>
      <c r="C19" s="23"/>
      <c r="D19" s="23"/>
      <c r="E19" s="23"/>
      <c r="F19" s="23"/>
      <c r="G19" s="22"/>
      <c r="H19" s="45"/>
      <c r="I19" s="17"/>
    </row>
    <row r="20">
      <c r="A20" s="9"/>
      <c r="B20" s="293" t="s">
        <v>215</v>
      </c>
      <c r="C20" s="296" t="s">
        <v>216</v>
      </c>
      <c r="D20" s="23"/>
      <c r="E20" s="23"/>
      <c r="F20" s="23"/>
      <c r="G20" s="22"/>
      <c r="H20" s="45"/>
      <c r="I20" s="17"/>
    </row>
    <row r="21" ht="15.75" customHeight="1">
      <c r="A21" s="9"/>
      <c r="B21" s="293"/>
      <c r="C21" s="23"/>
      <c r="D21" s="23"/>
      <c r="E21" s="23"/>
      <c r="F21" s="23"/>
      <c r="G21" s="22"/>
      <c r="H21" s="45"/>
      <c r="I21" s="17"/>
    </row>
    <row r="22" ht="15.75" customHeight="1">
      <c r="A22" s="9"/>
      <c r="B22" s="293" t="s">
        <v>217</v>
      </c>
      <c r="C22" s="23" t="s">
        <v>218</v>
      </c>
      <c r="D22" s="23"/>
      <c r="E22" s="23"/>
      <c r="F22" s="23"/>
      <c r="G22" s="22"/>
      <c r="H22" s="45"/>
      <c r="I22" s="17"/>
    </row>
    <row r="23" ht="15.75" customHeight="1">
      <c r="A23" s="9"/>
      <c r="B23" s="293"/>
      <c r="C23" s="23"/>
      <c r="D23" s="23"/>
      <c r="E23" s="23"/>
      <c r="F23" s="23"/>
      <c r="G23" s="22"/>
      <c r="H23" s="45"/>
      <c r="I23" s="17"/>
    </row>
    <row r="24" ht="15.75" customHeight="1">
      <c r="A24" s="9"/>
      <c r="B24" s="293" t="s">
        <v>219</v>
      </c>
      <c r="C24" s="23" t="s">
        <v>220</v>
      </c>
      <c r="D24" s="23"/>
      <c r="E24" s="23"/>
      <c r="F24" s="23"/>
      <c r="G24" s="22"/>
      <c r="H24" s="45"/>
      <c r="I24" s="17"/>
    </row>
    <row r="25" ht="15.75" customHeight="1">
      <c r="A25" s="9"/>
      <c r="B25" s="253"/>
      <c r="C25" s="49"/>
      <c r="D25" s="49"/>
      <c r="E25" s="49"/>
      <c r="F25" s="49"/>
      <c r="G25" s="49"/>
      <c r="H25" s="51"/>
      <c r="I25" s="17"/>
    </row>
    <row r="26" ht="7.5" customHeight="1">
      <c r="A26" s="9"/>
      <c r="B26" s="35"/>
      <c r="C26" s="35"/>
      <c r="D26" s="35"/>
      <c r="E26" s="35"/>
      <c r="F26" s="35"/>
      <c r="G26" s="35"/>
      <c r="H26" s="35"/>
      <c r="I26" s="17"/>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H3"/>
    <mergeCell ref="B6:H6"/>
    <mergeCell ref="K8:O12"/>
  </mergeCells>
  <hyperlinks>
    <hyperlink r:id="rId1" ref="D12"/>
  </hyperlinks>
  <printOptions/>
  <pageMargins bottom="0.75" footer="0.0" header="0.0" left="0.7" right="0.7" top="0.75"/>
  <pageSetup orientation="landscape"/>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3"/>
    <col customWidth="1" min="2" max="5" width="8.86"/>
    <col customWidth="1" min="6" max="6" width="10.43"/>
    <col customWidth="1" min="7" max="8" width="8.86"/>
    <col customWidth="1" min="9" max="9" width="12.0"/>
    <col customWidth="1" min="10" max="11" width="8.86"/>
    <col customWidth="1" min="12" max="12" width="12.43"/>
    <col customWidth="1" min="13" max="13" width="7.0"/>
    <col customWidth="1" min="14" max="14" width="8.86"/>
    <col customWidth="1" min="15" max="15" width="0.71"/>
    <col customWidth="1" min="16" max="16" width="5.86"/>
    <col customWidth="1" min="17" max="17" width="12.86"/>
    <col customWidth="1" min="18" max="18" width="1.43"/>
    <col customWidth="1" min="19" max="26" width="8.86"/>
  </cols>
  <sheetData>
    <row r="1" ht="7.5" customHeight="1">
      <c r="A1" s="297"/>
      <c r="B1" s="297"/>
      <c r="C1" s="297"/>
      <c r="D1" s="297"/>
      <c r="E1" s="297"/>
      <c r="F1" s="297"/>
      <c r="G1" s="297"/>
      <c r="H1" s="297"/>
      <c r="I1" s="297"/>
      <c r="J1" s="297"/>
      <c r="K1" s="297"/>
      <c r="L1" s="297"/>
      <c r="M1" s="297"/>
      <c r="N1" s="297"/>
      <c r="O1" s="297"/>
      <c r="P1" s="297"/>
      <c r="Q1" s="298"/>
      <c r="R1" s="297"/>
      <c r="S1" s="133"/>
      <c r="T1" s="133"/>
      <c r="U1" s="133"/>
      <c r="V1" s="133"/>
      <c r="W1" s="133"/>
      <c r="X1" s="133"/>
      <c r="Y1" s="133"/>
      <c r="Z1" s="133"/>
    </row>
    <row r="2" ht="15.75" customHeight="1">
      <c r="A2" s="297"/>
      <c r="B2" s="299" t="s">
        <v>221</v>
      </c>
      <c r="C2" s="26"/>
      <c r="D2" s="26"/>
      <c r="E2" s="26"/>
      <c r="F2" s="26"/>
      <c r="G2" s="26"/>
      <c r="H2" s="26"/>
      <c r="I2" s="26"/>
      <c r="J2" s="26"/>
      <c r="K2" s="26"/>
      <c r="L2" s="26"/>
      <c r="M2" s="26"/>
      <c r="N2" s="26"/>
      <c r="O2" s="26"/>
      <c r="P2" s="26"/>
      <c r="Q2" s="27"/>
      <c r="R2" s="297"/>
      <c r="S2" s="133"/>
      <c r="T2" s="133"/>
      <c r="U2" s="133"/>
      <c r="V2" s="133"/>
      <c r="W2" s="133"/>
      <c r="X2" s="133"/>
      <c r="Y2" s="133"/>
      <c r="Z2" s="133"/>
    </row>
    <row r="3" ht="15.75" customHeight="1">
      <c r="A3" s="297"/>
      <c r="B3" s="28"/>
      <c r="Q3" s="11"/>
      <c r="R3" s="297"/>
      <c r="S3" s="133"/>
      <c r="T3" s="133"/>
      <c r="U3" s="133"/>
      <c r="V3" s="133"/>
      <c r="W3" s="133"/>
      <c r="X3" s="133"/>
      <c r="Y3" s="133"/>
      <c r="Z3" s="133"/>
    </row>
    <row r="4" ht="31.5" customHeight="1">
      <c r="A4" s="297"/>
      <c r="B4" s="13"/>
      <c r="C4" s="14"/>
      <c r="D4" s="14"/>
      <c r="E4" s="14"/>
      <c r="F4" s="14"/>
      <c r="G4" s="14"/>
      <c r="H4" s="14"/>
      <c r="I4" s="14"/>
      <c r="J4" s="14"/>
      <c r="K4" s="14"/>
      <c r="L4" s="14"/>
      <c r="M4" s="14"/>
      <c r="N4" s="14"/>
      <c r="O4" s="14"/>
      <c r="P4" s="14"/>
      <c r="Q4" s="15"/>
      <c r="R4" s="297"/>
      <c r="S4" s="133"/>
      <c r="T4" s="133"/>
      <c r="U4" s="133"/>
      <c r="V4" s="133"/>
      <c r="W4" s="133"/>
      <c r="X4" s="133"/>
      <c r="Y4" s="133"/>
      <c r="Z4" s="133"/>
    </row>
    <row r="5" ht="7.5" customHeight="1">
      <c r="A5" s="297"/>
      <c r="B5" s="300"/>
      <c r="C5" s="301"/>
      <c r="D5" s="301"/>
      <c r="E5" s="301"/>
      <c r="F5" s="301"/>
      <c r="G5" s="301"/>
      <c r="H5" s="301"/>
      <c r="I5" s="301"/>
      <c r="J5" s="301"/>
      <c r="K5" s="301"/>
      <c r="L5" s="301"/>
      <c r="M5" s="301"/>
      <c r="N5" s="301"/>
      <c r="O5" s="301"/>
      <c r="P5" s="301"/>
      <c r="Q5" s="302"/>
      <c r="R5" s="297"/>
      <c r="S5" s="133"/>
      <c r="T5" s="133"/>
      <c r="U5" s="133"/>
      <c r="V5" s="133"/>
      <c r="W5" s="133"/>
      <c r="X5" s="133"/>
      <c r="Y5" s="133"/>
      <c r="Z5" s="133"/>
    </row>
    <row r="6" ht="15.75" customHeight="1">
      <c r="A6" s="297"/>
      <c r="B6" s="303"/>
      <c r="C6" s="304"/>
      <c r="D6" s="305"/>
      <c r="E6" s="305"/>
      <c r="F6" s="305"/>
      <c r="G6" s="305"/>
      <c r="H6" s="305"/>
      <c r="I6" s="305"/>
      <c r="J6" s="305"/>
      <c r="K6" s="305"/>
      <c r="L6" s="305"/>
      <c r="M6" s="305"/>
      <c r="N6" s="305"/>
      <c r="O6" s="305"/>
      <c r="P6" s="305"/>
      <c r="Q6" s="291"/>
      <c r="R6" s="297"/>
      <c r="S6" s="133"/>
      <c r="T6" s="133"/>
      <c r="U6" s="133"/>
      <c r="V6" s="133"/>
      <c r="W6" s="133"/>
      <c r="X6" s="133"/>
      <c r="Y6" s="133"/>
      <c r="Z6" s="133"/>
    </row>
    <row r="7" ht="21.75" customHeight="1">
      <c r="A7" s="297"/>
      <c r="B7" s="306" t="s">
        <v>222</v>
      </c>
      <c r="C7" s="23"/>
      <c r="D7" s="307"/>
      <c r="E7" s="307"/>
      <c r="F7" s="307"/>
      <c r="G7" s="307"/>
      <c r="H7" s="307"/>
      <c r="I7" s="307"/>
      <c r="J7" s="307"/>
      <c r="K7" s="307"/>
      <c r="L7" s="307"/>
      <c r="M7" s="307"/>
      <c r="N7" s="307"/>
      <c r="O7" s="307"/>
      <c r="P7" s="307"/>
      <c r="Q7" s="45"/>
      <c r="R7" s="297"/>
      <c r="S7" s="133"/>
      <c r="T7" s="133"/>
      <c r="U7" s="133"/>
      <c r="V7" s="133"/>
      <c r="W7" s="133"/>
      <c r="X7" s="133"/>
      <c r="Y7" s="133"/>
      <c r="Z7" s="133"/>
    </row>
    <row r="8" ht="15.75" customHeight="1">
      <c r="A8" s="297"/>
      <c r="B8" s="308"/>
      <c r="C8" s="309"/>
      <c r="D8" s="307"/>
      <c r="E8" s="307"/>
      <c r="F8" s="307"/>
      <c r="G8" s="307"/>
      <c r="H8" s="307"/>
      <c r="I8" s="307"/>
      <c r="J8" s="307"/>
      <c r="K8" s="307"/>
      <c r="L8" s="307"/>
      <c r="M8" s="307"/>
      <c r="N8" s="307"/>
      <c r="O8" s="307"/>
      <c r="P8" s="307"/>
      <c r="Q8" s="45"/>
      <c r="R8" s="297"/>
      <c r="S8" s="133"/>
      <c r="T8" s="133"/>
      <c r="U8" s="133"/>
      <c r="V8" s="133"/>
      <c r="W8" s="133"/>
      <c r="X8" s="133"/>
      <c r="Y8" s="133"/>
      <c r="Z8" s="133"/>
    </row>
    <row r="9" ht="15.75" customHeight="1">
      <c r="A9" s="297"/>
      <c r="B9" s="308"/>
      <c r="C9" s="310" t="s">
        <v>223</v>
      </c>
      <c r="D9" s="311"/>
      <c r="E9" s="312"/>
      <c r="F9" s="311"/>
      <c r="G9" s="311"/>
      <c r="H9" s="311"/>
      <c r="I9" s="311"/>
      <c r="J9" s="44"/>
      <c r="K9" s="44"/>
      <c r="L9" s="44"/>
      <c r="M9" s="44"/>
      <c r="N9" s="307"/>
      <c r="O9" s="307"/>
      <c r="P9" s="307"/>
      <c r="Q9" s="45"/>
      <c r="R9" s="297"/>
      <c r="S9" s="133"/>
      <c r="T9" s="133"/>
      <c r="U9" s="133"/>
      <c r="V9" s="133"/>
      <c r="W9" s="133"/>
      <c r="X9" s="133"/>
      <c r="Y9" s="133"/>
      <c r="Z9" s="133"/>
    </row>
    <row r="10" ht="15.75" customHeight="1">
      <c r="A10" s="297"/>
      <c r="B10" s="308"/>
      <c r="C10" s="23"/>
      <c r="D10" s="313"/>
      <c r="E10" s="313"/>
      <c r="F10" s="313"/>
      <c r="G10" s="307"/>
      <c r="H10" s="307"/>
      <c r="I10" s="307"/>
      <c r="J10" s="307"/>
      <c r="K10" s="307"/>
      <c r="L10" s="307"/>
      <c r="M10" s="307"/>
      <c r="N10" s="307"/>
      <c r="O10" s="307"/>
      <c r="P10" s="307"/>
      <c r="Q10" s="45"/>
      <c r="R10" s="297"/>
      <c r="S10" s="133"/>
      <c r="T10" s="133"/>
      <c r="U10" s="133"/>
      <c r="V10" s="133"/>
      <c r="W10" s="133"/>
      <c r="X10" s="133"/>
      <c r="Y10" s="133"/>
      <c r="Z10" s="133"/>
    </row>
    <row r="11" ht="15.75" customHeight="1">
      <c r="A11" s="297"/>
      <c r="B11" s="308"/>
      <c r="C11" s="310" t="s">
        <v>224</v>
      </c>
      <c r="J11" s="307"/>
      <c r="K11" s="307"/>
      <c r="L11" s="307"/>
      <c r="M11" s="307"/>
      <c r="N11" s="307"/>
      <c r="O11" s="307"/>
      <c r="P11" s="307"/>
      <c r="Q11" s="45"/>
      <c r="R11" s="297"/>
      <c r="S11" s="133"/>
      <c r="T11" s="133"/>
      <c r="U11" s="133"/>
      <c r="V11" s="133"/>
      <c r="W11" s="133"/>
      <c r="X11" s="133"/>
      <c r="Y11" s="133"/>
      <c r="Z11" s="133"/>
    </row>
    <row r="12" ht="15.75" customHeight="1">
      <c r="A12" s="297"/>
      <c r="B12" s="308"/>
      <c r="C12" s="23"/>
      <c r="D12" s="307"/>
      <c r="E12" s="307"/>
      <c r="F12" s="307"/>
      <c r="G12" s="307"/>
      <c r="H12" s="307"/>
      <c r="I12" s="307"/>
      <c r="J12" s="307"/>
      <c r="K12" s="307"/>
      <c r="L12" s="307"/>
      <c r="M12" s="307"/>
      <c r="N12" s="314"/>
      <c r="O12" s="307"/>
      <c r="P12" s="307"/>
      <c r="Q12" s="45"/>
      <c r="R12" s="297"/>
      <c r="S12" s="133"/>
      <c r="T12" s="133"/>
      <c r="U12" s="133"/>
      <c r="V12" s="133"/>
      <c r="W12" s="133"/>
      <c r="X12" s="133"/>
      <c r="Y12" s="133"/>
      <c r="Z12" s="133"/>
    </row>
    <row r="13" ht="15.75" customHeight="1">
      <c r="A13" s="297"/>
      <c r="B13" s="308"/>
      <c r="C13" s="315" t="s">
        <v>225</v>
      </c>
      <c r="D13" s="313"/>
      <c r="E13" s="313"/>
      <c r="F13" s="313"/>
      <c r="G13" s="313"/>
      <c r="H13" s="313"/>
      <c r="I13" s="313"/>
      <c r="J13" s="313"/>
      <c r="K13" s="313"/>
      <c r="L13" s="313"/>
      <c r="M13" s="307"/>
      <c r="N13" s="307"/>
      <c r="O13" s="307"/>
      <c r="P13" s="307"/>
      <c r="Q13" s="45"/>
      <c r="R13" s="297"/>
      <c r="S13" s="133"/>
      <c r="T13" s="133"/>
      <c r="U13" s="133"/>
      <c r="V13" s="133"/>
      <c r="W13" s="133"/>
      <c r="X13" s="133"/>
      <c r="Y13" s="133"/>
      <c r="Z13" s="133"/>
    </row>
    <row r="14" ht="15.75" customHeight="1">
      <c r="A14" s="297"/>
      <c r="B14" s="308"/>
      <c r="C14" s="23"/>
      <c r="D14" s="307"/>
      <c r="E14" s="307"/>
      <c r="F14" s="307"/>
      <c r="G14" s="307"/>
      <c r="H14" s="307"/>
      <c r="I14" s="307"/>
      <c r="J14" s="307"/>
      <c r="K14" s="307"/>
      <c r="L14" s="307"/>
      <c r="M14" s="307"/>
      <c r="N14" s="307"/>
      <c r="O14" s="307"/>
      <c r="P14" s="307"/>
      <c r="Q14" s="45"/>
      <c r="R14" s="297"/>
      <c r="S14" s="133"/>
      <c r="T14" s="133"/>
      <c r="U14" s="133"/>
      <c r="V14" s="133"/>
      <c r="W14" s="133"/>
      <c r="X14" s="133"/>
      <c r="Y14" s="133"/>
      <c r="Z14" s="133"/>
    </row>
    <row r="15" ht="15.75" customHeight="1">
      <c r="A15" s="297"/>
      <c r="B15" s="308"/>
      <c r="C15" s="315" t="s">
        <v>226</v>
      </c>
      <c r="D15" s="307"/>
      <c r="E15" s="307"/>
      <c r="F15" s="307"/>
      <c r="G15" s="307"/>
      <c r="H15" s="307"/>
      <c r="I15" s="307"/>
      <c r="J15" s="307"/>
      <c r="K15" s="307"/>
      <c r="L15" s="307"/>
      <c r="M15" s="307"/>
      <c r="N15" s="307"/>
      <c r="O15" s="307"/>
      <c r="P15" s="307"/>
      <c r="Q15" s="45"/>
      <c r="R15" s="297"/>
      <c r="S15" s="133"/>
      <c r="T15" s="133"/>
      <c r="U15" s="133"/>
      <c r="V15" s="133"/>
      <c r="W15" s="133"/>
      <c r="X15" s="133"/>
      <c r="Y15" s="133"/>
      <c r="Z15" s="133"/>
    </row>
    <row r="16" ht="15.75" customHeight="1">
      <c r="A16" s="297"/>
      <c r="B16" s="308"/>
      <c r="C16" s="315"/>
      <c r="D16" s="307"/>
      <c r="E16" s="307"/>
      <c r="F16" s="307"/>
      <c r="G16" s="307"/>
      <c r="H16" s="307"/>
      <c r="I16" s="307"/>
      <c r="J16" s="307"/>
      <c r="K16" s="307"/>
      <c r="L16" s="307"/>
      <c r="M16" s="307"/>
      <c r="N16" s="307"/>
      <c r="O16" s="307"/>
      <c r="P16" s="307"/>
      <c r="Q16" s="45"/>
      <c r="R16" s="297"/>
      <c r="S16" s="133"/>
      <c r="T16" s="133"/>
      <c r="U16" s="133"/>
      <c r="V16" s="133"/>
      <c r="W16" s="133"/>
      <c r="X16" s="133"/>
      <c r="Y16" s="133"/>
      <c r="Z16" s="133"/>
    </row>
    <row r="17" ht="15.75" customHeight="1">
      <c r="A17" s="297"/>
      <c r="B17" s="308"/>
      <c r="C17" s="315" t="s">
        <v>227</v>
      </c>
      <c r="D17" s="307"/>
      <c r="E17" s="307"/>
      <c r="F17" s="307"/>
      <c r="G17" s="307"/>
      <c r="H17" s="307"/>
      <c r="I17" s="307"/>
      <c r="J17" s="307"/>
      <c r="K17" s="307"/>
      <c r="L17" s="307"/>
      <c r="M17" s="307"/>
      <c r="N17" s="307"/>
      <c r="O17" s="307"/>
      <c r="P17" s="307"/>
      <c r="Q17" s="45"/>
      <c r="R17" s="297"/>
      <c r="S17" s="133"/>
      <c r="T17" s="133"/>
      <c r="U17" s="133"/>
      <c r="V17" s="133"/>
      <c r="W17" s="133"/>
      <c r="X17" s="133"/>
      <c r="Y17" s="133"/>
      <c r="Z17" s="133"/>
    </row>
    <row r="18" ht="15.75" customHeight="1">
      <c r="A18" s="297"/>
      <c r="B18" s="308"/>
      <c r="C18" s="316"/>
      <c r="D18" s="307"/>
      <c r="E18" s="307"/>
      <c r="F18" s="307"/>
      <c r="G18" s="307"/>
      <c r="H18" s="307"/>
      <c r="I18" s="307"/>
      <c r="J18" s="307"/>
      <c r="K18" s="307"/>
      <c r="L18" s="307"/>
      <c r="M18" s="307"/>
      <c r="N18" s="307"/>
      <c r="O18" s="307"/>
      <c r="P18" s="307"/>
      <c r="Q18" s="45"/>
      <c r="R18" s="297"/>
      <c r="S18" s="133"/>
      <c r="T18" s="133"/>
      <c r="U18" s="133"/>
      <c r="V18" s="133"/>
      <c r="W18" s="133"/>
      <c r="X18" s="133"/>
      <c r="Y18" s="133"/>
      <c r="Z18" s="133"/>
    </row>
    <row r="19" ht="15.75" customHeight="1">
      <c r="A19" s="297"/>
      <c r="B19" s="308"/>
      <c r="C19" s="44"/>
      <c r="D19" s="307"/>
      <c r="E19" s="307"/>
      <c r="F19" s="307"/>
      <c r="G19" s="307"/>
      <c r="H19" s="307"/>
      <c r="I19" s="307"/>
      <c r="J19" s="307"/>
      <c r="K19" s="307"/>
      <c r="L19" s="307"/>
      <c r="M19" s="307"/>
      <c r="N19" s="307"/>
      <c r="O19" s="307"/>
      <c r="P19" s="307"/>
      <c r="Q19" s="45"/>
      <c r="R19" s="297"/>
      <c r="S19" s="133"/>
      <c r="T19" s="133"/>
      <c r="U19" s="133"/>
      <c r="V19" s="133"/>
      <c r="W19" s="133"/>
      <c r="X19" s="133"/>
      <c r="Y19" s="133"/>
      <c r="Z19" s="133"/>
    </row>
    <row r="20" ht="15.0" customHeight="1">
      <c r="A20" s="297"/>
      <c r="B20" s="308"/>
      <c r="C20" s="317" t="s">
        <v>228</v>
      </c>
      <c r="O20" s="307"/>
      <c r="P20" s="307"/>
      <c r="Q20" s="45"/>
      <c r="R20" s="297"/>
      <c r="S20" s="133"/>
      <c r="T20" s="133"/>
      <c r="U20" s="133"/>
      <c r="V20" s="133"/>
      <c r="W20" s="133"/>
      <c r="X20" s="133"/>
      <c r="Y20" s="133"/>
      <c r="Z20" s="133"/>
    </row>
    <row r="21" ht="15.0" customHeight="1">
      <c r="A21" s="297"/>
      <c r="B21" s="308"/>
      <c r="O21" s="307"/>
      <c r="P21" s="307"/>
      <c r="Q21" s="45"/>
      <c r="R21" s="297"/>
      <c r="S21" s="133"/>
      <c r="T21" s="133"/>
      <c r="U21" s="133"/>
      <c r="V21" s="133"/>
      <c r="W21" s="133"/>
      <c r="X21" s="133"/>
      <c r="Y21" s="133"/>
      <c r="Z21" s="133"/>
    </row>
    <row r="22" ht="15.0" customHeight="1">
      <c r="A22" s="297"/>
      <c r="B22" s="308"/>
      <c r="O22" s="307"/>
      <c r="P22" s="307"/>
      <c r="Q22" s="45"/>
      <c r="R22" s="297"/>
      <c r="S22" s="133"/>
      <c r="T22" s="133"/>
      <c r="U22" s="133"/>
      <c r="V22" s="133"/>
      <c r="W22" s="133"/>
      <c r="X22" s="133"/>
      <c r="Y22" s="133"/>
      <c r="Z22" s="133"/>
    </row>
    <row r="23" ht="15.0" customHeight="1">
      <c r="A23" s="297"/>
      <c r="B23" s="308"/>
      <c r="C23" s="23"/>
      <c r="D23" s="307"/>
      <c r="E23" s="307"/>
      <c r="F23" s="307"/>
      <c r="G23" s="307"/>
      <c r="H23" s="307"/>
      <c r="I23" s="307"/>
      <c r="J23" s="307"/>
      <c r="K23" s="307"/>
      <c r="L23" s="307"/>
      <c r="M23" s="307"/>
      <c r="N23" s="307"/>
      <c r="O23" s="307"/>
      <c r="P23" s="307"/>
      <c r="Q23" s="45"/>
      <c r="R23" s="297"/>
      <c r="S23" s="133"/>
      <c r="T23" s="133"/>
      <c r="U23" s="133"/>
      <c r="V23" s="133"/>
      <c r="W23" s="133"/>
      <c r="X23" s="133"/>
      <c r="Y23" s="133"/>
      <c r="Z23" s="133"/>
    </row>
    <row r="24" ht="15.75" customHeight="1">
      <c r="A24" s="297"/>
      <c r="B24" s="308"/>
      <c r="C24" s="23" t="s">
        <v>229</v>
      </c>
      <c r="D24" s="307"/>
      <c r="E24" s="307"/>
      <c r="F24" s="307"/>
      <c r="G24" s="307"/>
      <c r="H24" s="307"/>
      <c r="I24" s="307"/>
      <c r="J24" s="307"/>
      <c r="K24" s="307"/>
      <c r="L24" s="307"/>
      <c r="M24" s="307"/>
      <c r="N24" s="307"/>
      <c r="O24" s="307"/>
      <c r="P24" s="307"/>
      <c r="Q24" s="45"/>
      <c r="R24" s="297"/>
      <c r="S24" s="133"/>
      <c r="T24" s="133"/>
      <c r="U24" s="133"/>
      <c r="V24" s="133"/>
      <c r="W24" s="133"/>
      <c r="X24" s="133"/>
      <c r="Y24" s="133"/>
      <c r="Z24" s="133"/>
    </row>
    <row r="25" ht="15.75" customHeight="1">
      <c r="A25" s="297"/>
      <c r="B25" s="308"/>
      <c r="C25" s="23"/>
      <c r="D25" s="307"/>
      <c r="E25" s="307"/>
      <c r="F25" s="307"/>
      <c r="G25" s="307"/>
      <c r="H25" s="307"/>
      <c r="I25" s="307"/>
      <c r="J25" s="307"/>
      <c r="K25" s="307"/>
      <c r="L25" s="307"/>
      <c r="M25" s="307"/>
      <c r="N25" s="307"/>
      <c r="O25" s="307"/>
      <c r="P25" s="307"/>
      <c r="Q25" s="45"/>
      <c r="R25" s="297"/>
      <c r="S25" s="133"/>
      <c r="T25" s="133"/>
      <c r="U25" s="133"/>
      <c r="V25" s="133"/>
      <c r="W25" s="133"/>
      <c r="X25" s="133"/>
      <c r="Y25" s="133"/>
      <c r="Z25" s="133"/>
    </row>
    <row r="26" ht="7.5" customHeight="1">
      <c r="A26" s="297"/>
      <c r="B26" s="297"/>
      <c r="C26" s="318"/>
      <c r="D26" s="318"/>
      <c r="E26" s="318"/>
      <c r="F26" s="318"/>
      <c r="G26" s="318"/>
      <c r="H26" s="318"/>
      <c r="I26" s="318"/>
      <c r="J26" s="318"/>
      <c r="K26" s="318"/>
      <c r="L26" s="318"/>
      <c r="M26" s="318"/>
      <c r="N26" s="318"/>
      <c r="O26" s="318"/>
      <c r="P26" s="318"/>
      <c r="Q26" s="298"/>
      <c r="R26" s="297"/>
      <c r="S26" s="133"/>
      <c r="T26" s="133"/>
      <c r="U26" s="133"/>
      <c r="V26" s="133"/>
      <c r="W26" s="133"/>
      <c r="X26" s="133"/>
      <c r="Y26" s="133"/>
      <c r="Z26" s="133"/>
    </row>
    <row r="27" ht="15.75" customHeight="1">
      <c r="A27" s="133"/>
      <c r="B27" s="133"/>
      <c r="C27" s="319"/>
      <c r="D27" s="319"/>
      <c r="E27" s="319"/>
      <c r="F27" s="319"/>
      <c r="G27" s="319"/>
      <c r="H27" s="319"/>
      <c r="I27" s="319"/>
      <c r="J27" s="319"/>
      <c r="K27" s="319"/>
      <c r="L27" s="319"/>
      <c r="M27" s="319"/>
      <c r="N27" s="319"/>
      <c r="O27" s="319"/>
      <c r="P27" s="319"/>
      <c r="Q27" s="133"/>
      <c r="R27" s="133"/>
      <c r="S27" s="133"/>
      <c r="T27" s="133"/>
      <c r="U27" s="133"/>
      <c r="V27" s="133"/>
      <c r="W27" s="133"/>
      <c r="X27" s="133"/>
      <c r="Y27" s="133"/>
      <c r="Z27" s="133"/>
    </row>
    <row r="28" ht="15.75" customHeight="1">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row>
    <row r="29" ht="15.75" customHeight="1">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row>
    <row r="30" ht="15.75" customHeight="1">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row>
    <row r="31" ht="15.75" customHeight="1">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row>
    <row r="32" ht="15.75" customHeight="1">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row>
    <row r="33" ht="15.7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row>
    <row r="34" ht="15.75" customHeight="1">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row>
    <row r="35" ht="15.75" customHeight="1">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row>
    <row r="36" ht="15.75" customHeight="1">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row>
    <row r="37" ht="15.75" customHeight="1">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8" ht="15.75"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row>
    <row r="39" ht="15.75" customHeight="1">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row>
    <row r="40" ht="15.75" customHeight="1">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row>
    <row r="41" ht="15.75" customHeight="1">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row>
    <row r="42" ht="15.75" customHeight="1">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row>
    <row r="43" ht="15.75" customHeight="1">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row>
    <row r="44" ht="15.75" customHeight="1">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row>
    <row r="45" ht="15.75" customHeight="1">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row>
    <row r="46" ht="15.75" customHeight="1">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row>
    <row r="47" ht="15.75" customHeight="1">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row>
    <row r="48" ht="15.75" customHeight="1">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row>
    <row r="49" ht="15.75" customHeight="1">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ht="15.75" customHeight="1">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row>
    <row r="51" ht="15.75" customHeight="1">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row>
    <row r="52" ht="15.75" customHeight="1">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row>
    <row r="53" ht="15.75" customHeight="1">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row>
    <row r="54" ht="15.75" customHeight="1">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row>
    <row r="55" ht="15.75" customHeight="1">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row>
    <row r="56" ht="15.75" customHeight="1">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row>
    <row r="57" ht="15.75" customHeight="1">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row>
    <row r="58" ht="15.75" customHeight="1">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row>
    <row r="59" ht="15.75" customHeight="1">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row r="60" ht="15.75" customHeight="1">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row>
    <row r="61" ht="15.75" customHeight="1">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row>
    <row r="62" ht="15.75" customHeight="1">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row>
    <row r="63" ht="15.75" customHeight="1">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row>
    <row r="64" ht="15.75" customHeight="1">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row>
    <row r="65" ht="15.75" customHeight="1">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row>
    <row r="66" ht="15.75" customHeight="1">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row>
    <row r="67" ht="15.75" customHeight="1">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row>
    <row r="68" ht="15.75" customHeight="1">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row>
    <row r="69" ht="15.75" customHeight="1">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row>
    <row r="70" ht="15.75" customHeight="1">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row>
    <row r="71" ht="15.75" customHeight="1">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row>
    <row r="72" ht="15.75" customHeight="1">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row>
    <row r="73" ht="15.75" customHeight="1">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row>
    <row r="74" ht="15.75" customHeight="1">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row>
    <row r="75" ht="15.75" customHeight="1">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row>
    <row r="76" ht="15.75" customHeight="1">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row>
    <row r="77" ht="15.75" customHeight="1">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row>
    <row r="78" ht="15.75" customHeight="1">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row>
    <row r="79" ht="15.75" customHeight="1">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row>
    <row r="80" ht="15.75"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ht="15.75"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row>
    <row r="82" ht="15.75" customHeight="1">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row>
    <row r="83" ht="15.75" customHeight="1">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row>
    <row r="84" ht="15.75"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row>
    <row r="85" ht="15.75"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row>
    <row r="86" ht="15.75" customHeight="1">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row>
    <row r="87" ht="15.75" customHeight="1">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row>
    <row r="88" ht="15.75" customHeight="1">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row>
    <row r="89" ht="15.75" customHeight="1">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row>
    <row r="90" ht="15.75" customHeight="1">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row>
    <row r="91" ht="15.75" customHeight="1">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row>
    <row r="92" ht="15.75" customHeight="1">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row>
    <row r="93" ht="15.75" customHeight="1">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row>
    <row r="94" ht="15.75" customHeight="1">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row>
    <row r="95" ht="15.75" customHeight="1">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row>
    <row r="96" ht="15.75" customHeight="1">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row>
    <row r="97" ht="15.75" customHeight="1">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row>
    <row r="98" ht="15.75" customHeight="1">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row>
    <row r="99" ht="15.75" customHeight="1">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row>
    <row r="100" ht="15.75" customHeight="1">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row>
    <row r="101" ht="15.75" customHeight="1">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row>
    <row r="102" ht="15.75" customHeight="1">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row>
    <row r="103" ht="15.75" customHeight="1">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row>
    <row r="104" ht="15.75" customHeight="1">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row>
    <row r="105" ht="15.75" customHeight="1">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row>
    <row r="106" ht="15.75" customHeight="1">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row>
    <row r="107" ht="15.75" customHeight="1">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row>
    <row r="108" ht="15.75" customHeight="1">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row>
    <row r="109" ht="15.75" customHeight="1">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row>
    <row r="110" ht="15.75" customHeight="1">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row>
    <row r="111" ht="15.75" customHeight="1">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row>
    <row r="112" ht="15.75" customHeight="1">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row>
    <row r="113" ht="15.75" customHeight="1">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row>
    <row r="114" ht="15.75" customHeight="1">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row>
    <row r="115" ht="15.75" customHeight="1">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row>
    <row r="116" ht="15.75" customHeight="1">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row>
    <row r="117" ht="15.75" customHeight="1">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row>
    <row r="118" ht="15.75" customHeight="1">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row>
    <row r="119" ht="15.75" customHeight="1">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row>
    <row r="120" ht="15.75" customHeight="1">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row>
    <row r="121" ht="15.75" customHeight="1">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row>
    <row r="122" ht="15.75" customHeight="1">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row>
    <row r="123" ht="15.75" customHeight="1">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row>
    <row r="124" ht="15.75" customHeight="1">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row>
    <row r="125" ht="15.75" customHeight="1">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row>
    <row r="126" ht="15.75" customHeight="1">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row>
    <row r="127" ht="15.75" customHeight="1">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row>
    <row r="128" ht="15.75" customHeight="1">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row>
    <row r="129" ht="15.75" customHeight="1">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row>
    <row r="130" ht="15.75" customHeight="1">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row>
    <row r="131" ht="15.75" customHeight="1">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row>
    <row r="132" ht="15.75" customHeight="1">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row>
    <row r="133" ht="15.75" customHeight="1">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row>
    <row r="134" ht="15.75" customHeight="1">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row>
    <row r="135" ht="15.75" customHeight="1">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row>
    <row r="136" ht="15.75" customHeight="1">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row>
    <row r="137" ht="15.75" customHeight="1">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row>
    <row r="138" ht="15.75" customHeight="1">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row>
    <row r="139" ht="15.75" customHeight="1">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row>
    <row r="140" ht="15.75" customHeight="1">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row>
    <row r="141" ht="15.75" customHeight="1">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row>
    <row r="142" ht="15.75" customHeight="1">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row>
    <row r="143" ht="15.75" customHeight="1">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row>
    <row r="144" ht="15.75" customHeight="1">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row>
    <row r="145" ht="15.75" customHeight="1">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row>
    <row r="146" ht="15.75" customHeight="1">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row>
    <row r="147" ht="15.75" customHeight="1">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row>
    <row r="148" ht="15.75" customHeight="1">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row>
    <row r="149" ht="15.75" customHeight="1">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row>
    <row r="150" ht="15.75" customHeight="1">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row>
    <row r="151" ht="15.75" customHeight="1">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row>
    <row r="152" ht="15.75" customHeight="1">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row>
    <row r="153" ht="15.75" customHeight="1">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row>
    <row r="154" ht="15.75" customHeight="1">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row>
    <row r="155" ht="15.75" customHeight="1">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row>
    <row r="156" ht="15.75" customHeight="1">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row>
    <row r="157" ht="15.75" customHeight="1">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row>
    <row r="158" ht="15.75" customHeight="1">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row>
    <row r="159" ht="15.75" customHeight="1">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row>
    <row r="160" ht="15.75" customHeight="1">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row>
    <row r="161" ht="15.75" customHeight="1">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row>
    <row r="162" ht="15.75" customHeight="1">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row>
    <row r="163" ht="15.75" customHeight="1">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row>
    <row r="164" ht="15.75" customHeight="1">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row>
    <row r="165" ht="15.75" customHeight="1">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row>
    <row r="166" ht="15.75" customHeight="1">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row>
    <row r="167" ht="15.75" customHeight="1">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row>
    <row r="168" ht="15.75" customHeight="1">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ht="15.75" customHeight="1">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ht="15.75" customHeight="1">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ht="15.75" customHeight="1">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ht="15.75" customHeight="1">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ht="15.75" customHeight="1">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ht="15.75" customHeight="1">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ht="15.75" customHeight="1">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ht="15.75" customHeight="1">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ht="15.75" customHeight="1">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ht="15.75" customHeight="1">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ht="15.75" customHeight="1">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row>
    <row r="180" ht="15.75" customHeight="1">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row>
    <row r="181" ht="15.75" customHeight="1">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row>
    <row r="182" ht="15.75" customHeight="1">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row>
    <row r="183" ht="15.75" customHeight="1">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row>
    <row r="184" ht="15.75" customHeight="1">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ht="15.75" customHeight="1">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ht="15.75" customHeight="1">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row>
    <row r="187" ht="15.75" customHeight="1">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row>
    <row r="188" ht="15.75" customHeight="1">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ht="15.75" customHeight="1">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ht="15.75" customHeight="1">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ht="15.75" customHeight="1">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ht="15.75" customHeight="1">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row>
    <row r="193" ht="15.75" customHeight="1">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row>
    <row r="194" ht="15.75" customHeight="1">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row>
    <row r="195" ht="15.75" customHeight="1">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row>
    <row r="196" ht="15.75" customHeight="1">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row>
    <row r="197" ht="15.75" customHeight="1">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row>
    <row r="198" ht="15.75" customHeight="1">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row>
    <row r="199" ht="15.75" customHeight="1">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row>
    <row r="200" ht="15.75" customHeight="1">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row>
    <row r="201" ht="15.75" customHeight="1">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row>
    <row r="202" ht="15.75" customHeight="1">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row>
    <row r="203" ht="15.75" customHeight="1">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row>
    <row r="204" ht="15.75" customHeight="1">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row>
    <row r="205" ht="15.75" customHeight="1">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row>
    <row r="206" ht="15.75" customHeight="1">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row>
    <row r="207" ht="15.75" customHeight="1">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row>
    <row r="208" ht="15.75" customHeight="1">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row>
    <row r="209" ht="15.75" customHeight="1">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row>
    <row r="210" ht="15.75" customHeight="1">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row>
    <row r="211" ht="15.75" customHeight="1">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row>
    <row r="212" ht="15.75" customHeight="1">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row>
    <row r="213" ht="15.75" customHeight="1">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row>
    <row r="214" ht="15.75" customHeight="1">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row>
    <row r="215" ht="15.75" customHeight="1">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row>
    <row r="216" ht="15.75" customHeight="1">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row>
    <row r="217" ht="15.75" customHeight="1">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row>
    <row r="218" ht="15.75" customHeight="1">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row>
    <row r="219" ht="15.75" customHeight="1">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row>
    <row r="220" ht="15.75" customHeight="1">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row>
    <row r="221" ht="15.75" customHeight="1">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row>
    <row r="222" ht="15.75" customHeight="1">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row>
    <row r="223" ht="15.75" customHeight="1">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row>
    <row r="224" ht="15.75" customHeight="1">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row>
    <row r="225" ht="15.75" customHeight="1">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row>
    <row r="226" ht="15.75" customHeight="1">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row>
    <row r="227" ht="15.75" customHeight="1">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row>
    <row r="228" ht="15.75" customHeight="1">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row>
    <row r="229" ht="15.75" customHeight="1">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row>
    <row r="230" ht="15.75" customHeight="1">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row>
    <row r="231" ht="15.75" customHeight="1">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row>
    <row r="232" ht="15.75" customHeight="1">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row>
    <row r="233" ht="15.75" customHeight="1">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row>
    <row r="234" ht="15.75" customHeight="1">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row>
    <row r="235" ht="15.75" customHeight="1">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row>
    <row r="236" ht="15.75" customHeight="1">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row>
    <row r="237" ht="15.75" customHeight="1">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row>
    <row r="238" ht="15.75" customHeight="1">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row>
    <row r="239" ht="15.75" customHeight="1">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row>
    <row r="240" ht="15.75" customHeight="1">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row>
    <row r="241" ht="15.75" customHeight="1">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row>
    <row r="242" ht="15.75" customHeight="1">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row>
    <row r="243" ht="15.75" customHeight="1">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row>
    <row r="244" ht="15.75" customHeight="1">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row>
    <row r="245" ht="15.75" customHeight="1">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row>
    <row r="246" ht="15.75" customHeight="1">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row>
    <row r="247" ht="15.75" customHeight="1">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row>
    <row r="248" ht="15.75" customHeight="1">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row>
    <row r="249" ht="15.75" customHeight="1">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row>
    <row r="250" ht="15.75" customHeight="1">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row>
    <row r="251" ht="15.75" customHeight="1">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row>
    <row r="252" ht="15.75" customHeight="1">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row>
    <row r="253" ht="15.75" customHeight="1">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row>
    <row r="254" ht="15.75" customHeight="1">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row>
    <row r="255" ht="15.75" customHeight="1">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row>
    <row r="256" ht="15.75" customHeight="1">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row>
    <row r="257" ht="15.75" customHeight="1">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row>
    <row r="258" ht="15.75" customHeight="1">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row>
    <row r="259" ht="15.75" customHeight="1">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row>
    <row r="260" ht="15.75" customHeight="1">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row>
    <row r="261" ht="15.75" customHeight="1">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row>
    <row r="262" ht="15.75" customHeight="1">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row>
    <row r="263" ht="15.75" customHeight="1">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row>
    <row r="264" ht="15.75" customHeight="1">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row>
    <row r="265" ht="15.75" customHeight="1">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row>
    <row r="266" ht="15.75" customHeight="1">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row>
    <row r="267" ht="15.75" customHeight="1">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row>
    <row r="268" ht="15.75" customHeight="1">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row>
    <row r="269" ht="15.75" customHeight="1">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row>
    <row r="270" ht="15.75" customHeight="1">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row>
    <row r="271" ht="15.75" customHeight="1">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row>
    <row r="272" ht="15.75" customHeight="1">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row>
    <row r="273" ht="15.75" customHeight="1">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row>
    <row r="274" ht="15.75" customHeight="1">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row>
    <row r="275" ht="15.75" customHeight="1">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row>
    <row r="276" ht="15.75" customHeight="1">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row>
    <row r="277" ht="15.75" customHeight="1">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row>
    <row r="278" ht="15.75" customHeight="1">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row>
    <row r="279" ht="15.75" customHeight="1">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row>
    <row r="280" ht="15.75" customHeight="1">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row>
    <row r="281" ht="15.75" customHeight="1">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row>
    <row r="282" ht="15.75" customHeight="1">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row>
    <row r="283" ht="15.75" customHeight="1">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row>
    <row r="284" ht="15.75" customHeight="1">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row>
    <row r="285" ht="15.75" customHeight="1">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row>
    <row r="286" ht="15.75" customHeight="1">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row>
    <row r="287" ht="15.75" customHeight="1">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row>
    <row r="288" ht="15.75" customHeight="1">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row>
    <row r="289" ht="15.75" customHeight="1">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row>
    <row r="290" ht="15.75" customHeight="1">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row>
    <row r="291" ht="15.75" customHeight="1">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row>
    <row r="292" ht="15.75" customHeight="1">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row>
    <row r="293" ht="15.75" customHeight="1">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row>
    <row r="294" ht="15.75" customHeight="1">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row>
    <row r="295" ht="15.75" customHeight="1">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row>
    <row r="296" ht="15.75" customHeight="1">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row>
    <row r="297" ht="15.75" customHeight="1">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row>
    <row r="298" ht="15.75" customHeight="1">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row>
    <row r="299" ht="15.75" customHeight="1">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row>
    <row r="300" ht="15.75" customHeight="1">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row>
    <row r="301" ht="15.75" customHeight="1">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row>
    <row r="302" ht="15.75" customHeight="1">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row>
    <row r="303" ht="15.75" customHeight="1">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row>
    <row r="304" ht="15.75" customHeight="1">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row>
    <row r="305" ht="15.75" customHeight="1">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row>
    <row r="306" ht="15.75" customHeight="1">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row>
    <row r="307" ht="15.75" customHeight="1">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row>
    <row r="308" ht="15.75" customHeight="1">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row>
    <row r="309" ht="15.75" customHeight="1">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row>
    <row r="310" ht="15.75" customHeight="1">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row>
    <row r="311" ht="15.75" customHeight="1">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row>
    <row r="312" ht="15.75" customHeight="1">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row>
    <row r="313" ht="15.75" customHeight="1">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row>
    <row r="314" ht="15.75" customHeight="1">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row>
    <row r="315" ht="15.75" customHeight="1">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row>
    <row r="316" ht="15.75" customHeight="1">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row>
    <row r="317" ht="15.75" customHeight="1">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row>
    <row r="318" ht="15.75" customHeight="1">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row>
    <row r="319" ht="15.75" customHeight="1">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row>
    <row r="320" ht="15.75" customHeight="1">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row>
    <row r="321" ht="15.75" customHeight="1">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row>
    <row r="322" ht="15.75" customHeight="1">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row>
    <row r="323" ht="15.75" customHeight="1">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row>
    <row r="324" ht="15.75" customHeight="1">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row>
    <row r="325" ht="15.75" customHeight="1">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row>
    <row r="326" ht="15.75" customHeight="1">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row>
    <row r="327" ht="15.75" customHeight="1">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row>
    <row r="328" ht="15.75" customHeight="1">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row>
    <row r="329" ht="15.75" customHeight="1">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row>
    <row r="330" ht="15.75" customHeight="1">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row>
    <row r="331" ht="15.75" customHeight="1">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row>
    <row r="332" ht="15.75" customHeight="1">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row>
    <row r="333" ht="15.75" customHeight="1">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row>
    <row r="334" ht="15.75" customHeight="1">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row>
    <row r="335" ht="15.75" customHeight="1">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row>
    <row r="336" ht="15.75" customHeight="1">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row>
    <row r="337" ht="15.75" customHeight="1">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row>
    <row r="338" ht="15.75" customHeight="1">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row>
    <row r="339" ht="15.75" customHeight="1">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row>
    <row r="340" ht="15.75" customHeight="1">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row>
    <row r="341" ht="15.75" customHeight="1">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row>
    <row r="342" ht="15.75" customHeight="1">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ht="15.75" customHeight="1">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ht="15.75" customHeight="1">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ht="15.75" customHeight="1">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ht="15.75" customHeight="1">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ht="15.75" customHeight="1">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ht="15.75" customHeight="1">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ht="15.75" customHeight="1">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ht="15.75" customHeight="1">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ht="15.75" customHeight="1">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ht="15.75" customHeight="1">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ht="15.75" customHeight="1">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ht="15.75" customHeight="1">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ht="15.75" customHeight="1">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ht="15.75" customHeight="1">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ht="15.75" customHeight="1">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ht="15.75" customHeight="1">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ht="15.75" customHeight="1">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ht="15.75" customHeight="1">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ht="15.75" customHeight="1">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ht="15.75" customHeight="1">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ht="15.75" customHeight="1">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ht="15.75" customHeight="1">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ht="15.75" customHeight="1">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ht="15.75" customHeight="1">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ht="15.75" customHeight="1">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ht="15.75" customHeight="1">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ht="15.75" customHeight="1">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ht="15.75" customHeight="1">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ht="15.75" customHeight="1">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ht="15.75" customHeight="1">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ht="15.75" customHeight="1">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ht="15.75" customHeight="1">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ht="15.75" customHeight="1">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ht="15.75" customHeight="1">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ht="15.75" customHeight="1">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ht="15.75" customHeight="1">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ht="15.75" customHeight="1">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ht="15.75" customHeight="1">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ht="15.75" customHeight="1">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ht="15.75" customHeight="1">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ht="15.75" customHeight="1">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ht="15.75" customHeight="1">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ht="15.75" customHeight="1">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ht="15.75" customHeight="1">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ht="15.75" customHeight="1">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ht="15.75" customHeight="1">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ht="15.75" customHeight="1">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ht="15.75" customHeight="1">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ht="15.75" customHeight="1">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row>
    <row r="392" ht="15.75" customHeight="1">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row>
    <row r="393" ht="15.75" customHeight="1">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row>
    <row r="394" ht="15.75" customHeight="1">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row>
    <row r="395" ht="15.75" customHeight="1">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row>
    <row r="396" ht="15.75" customHeight="1">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row>
    <row r="397" ht="15.75" customHeight="1">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row>
    <row r="398" ht="15.75" customHeight="1">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row>
    <row r="399" ht="15.75" customHeight="1">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row>
    <row r="400" ht="15.75" customHeight="1">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row>
    <row r="401" ht="15.75" customHeight="1">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row>
    <row r="402" ht="15.75" customHeight="1">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row>
    <row r="403" ht="15.75" customHeight="1">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row>
    <row r="404" ht="15.75" customHeight="1">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row>
    <row r="405" ht="15.75" customHeight="1">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row>
    <row r="406" ht="15.75" customHeight="1">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row>
    <row r="407" ht="15.75" customHeight="1">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row>
    <row r="408" ht="15.75" customHeight="1">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row>
    <row r="409" ht="15.75" customHeight="1">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row>
    <row r="410" ht="15.75" customHeight="1">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row>
    <row r="411" ht="15.75" customHeight="1">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row>
    <row r="412" ht="15.75" customHeight="1">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row>
    <row r="413" ht="15.75" customHeight="1">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row>
    <row r="414" ht="15.75" customHeight="1">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row>
    <row r="415" ht="15.75" customHeight="1">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row>
    <row r="416" ht="15.75" customHeight="1">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row>
    <row r="417" ht="15.75" customHeight="1">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row>
    <row r="418" ht="15.75" customHeight="1">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row>
    <row r="419" ht="15.75" customHeight="1">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row>
    <row r="420" ht="15.75" customHeight="1">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row>
    <row r="421" ht="15.75" customHeight="1">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row>
    <row r="422" ht="15.75" customHeight="1">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row>
    <row r="423" ht="15.75" customHeight="1">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row>
    <row r="424" ht="15.75" customHeight="1">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row>
    <row r="425" ht="15.75" customHeight="1">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row>
    <row r="426" ht="15.75" customHeight="1">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row>
    <row r="427" ht="15.75" customHeight="1">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row>
    <row r="428" ht="15.75" customHeight="1">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row>
    <row r="429" ht="15.75" customHeight="1">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row>
    <row r="430" ht="15.75" customHeight="1">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row>
    <row r="431" ht="15.75" customHeight="1">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row>
    <row r="432" ht="15.75" customHeight="1">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row>
    <row r="433" ht="15.75" customHeight="1">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row>
    <row r="434" ht="15.75" customHeight="1">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row>
    <row r="435" ht="15.75" customHeight="1">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row>
    <row r="436" ht="15.75" customHeight="1">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row>
    <row r="437" ht="15.75" customHeight="1">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row>
    <row r="438" ht="15.75" customHeight="1">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row>
    <row r="439" ht="15.75" customHeight="1">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row>
    <row r="440" ht="15.75" customHeight="1">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row>
    <row r="441" ht="15.75" customHeight="1">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row>
    <row r="442" ht="15.75" customHeight="1">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row>
    <row r="443" ht="15.75" customHeight="1">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row>
    <row r="444" ht="15.75" customHeight="1">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row>
    <row r="445" ht="15.75" customHeight="1">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row>
    <row r="446" ht="15.75" customHeight="1">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row>
    <row r="447" ht="15.75" customHeight="1">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row>
    <row r="448" ht="15.75" customHeight="1">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row>
    <row r="449" ht="15.75" customHeight="1">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row>
    <row r="450" ht="15.75" customHeight="1">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row>
    <row r="451" ht="15.75" customHeight="1">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row>
    <row r="452" ht="15.75" customHeight="1">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row>
    <row r="453" ht="15.75" customHeight="1">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row>
    <row r="454" ht="15.75" customHeight="1">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row>
    <row r="455" ht="15.75" customHeight="1">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row>
    <row r="456" ht="15.75" customHeight="1">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row>
    <row r="457" ht="15.75" customHeight="1">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row>
    <row r="458" ht="15.75" customHeight="1">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row>
    <row r="459" ht="15.75" customHeight="1">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row>
    <row r="460" ht="15.75" customHeight="1">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row>
    <row r="461" ht="15.75" customHeight="1">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row>
    <row r="462" ht="15.75" customHeight="1">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row>
    <row r="463" ht="15.75" customHeight="1">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row>
    <row r="464" ht="15.75" customHeight="1">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row>
    <row r="465" ht="15.75" customHeight="1">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row>
    <row r="466" ht="15.75" customHeight="1">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row>
    <row r="467" ht="15.75" customHeight="1">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row>
    <row r="468" ht="15.75" customHeight="1">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row>
    <row r="469" ht="15.75" customHeight="1">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row>
    <row r="470" ht="15.75" customHeight="1">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row>
    <row r="471" ht="15.75" customHeight="1">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row>
    <row r="472" ht="15.75" customHeight="1">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row>
    <row r="473" ht="15.75" customHeight="1">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row>
    <row r="474" ht="15.75" customHeight="1">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row>
    <row r="475" ht="15.75" customHeight="1">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ht="15.75" customHeight="1">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ht="15.75" customHeight="1">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ht="15.75" customHeight="1">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ht="15.75" customHeight="1">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ht="15.75" customHeight="1">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ht="15.75" customHeight="1">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ht="15.75" customHeight="1">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ht="15.75" customHeight="1">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ht="15.75" customHeight="1">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ht="15.75" customHeight="1">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ht="15.75" customHeight="1">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ht="15.75" customHeight="1">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ht="15.75" customHeight="1">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ht="15.75" customHeight="1">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ht="15.75" customHeight="1">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ht="15.75" customHeight="1">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ht="15.75" customHeight="1">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ht="15.75" customHeight="1">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ht="15.75" customHeight="1">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ht="15.75" customHeight="1">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ht="15.75" customHeight="1">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ht="15.75" customHeight="1">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ht="15.75" customHeight="1">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ht="15.75" customHeight="1">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ht="15.75" customHeight="1">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ht="15.75" customHeight="1">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ht="15.75" customHeight="1">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ht="15.75" customHeight="1">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ht="15.75" customHeight="1">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ht="15.75" customHeight="1">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ht="15.75" customHeight="1">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ht="15.75" customHeight="1">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ht="15.75" customHeight="1">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ht="15.75" customHeight="1">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ht="15.75" customHeight="1">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ht="15.75" customHeight="1">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ht="15.75" customHeight="1">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ht="15.75" customHeight="1">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ht="15.75" customHeight="1">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ht="15.75" customHeight="1">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ht="15.75" customHeight="1">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ht="15.75" customHeight="1">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ht="15.75" customHeight="1">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ht="15.75" customHeight="1">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ht="15.75" customHeight="1">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ht="15.75" customHeight="1">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ht="15.75" customHeight="1">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ht="15.75" customHeight="1">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ht="15.75" customHeight="1">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ht="15.75" customHeight="1">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ht="15.75" customHeight="1">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ht="15.75" customHeight="1">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ht="15.75" customHeight="1">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ht="15.75" customHeight="1">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ht="15.75" customHeight="1">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ht="15.75" customHeight="1">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row>
    <row r="532" ht="15.75" customHeight="1">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ht="15.75" customHeight="1">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ht="15.75" customHeight="1">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ht="15.75" customHeight="1">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ht="15.75" customHeight="1">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ht="15.75" customHeight="1">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ht="15.75" customHeight="1">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ht="15.75" customHeight="1">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ht="15.75" customHeight="1">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ht="15.75" customHeight="1">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ht="15.75" customHeight="1">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ht="15.75" customHeight="1">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ht="15.75" customHeight="1">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ht="15.75" customHeight="1">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ht="15.75" customHeight="1">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ht="15.75" customHeight="1">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ht="15.75" customHeight="1">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ht="15.75" customHeight="1">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ht="15.75" customHeight="1">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ht="15.75" customHeight="1">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row>
    <row r="552" ht="15.75" customHeight="1">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ht="15.75" customHeight="1">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ht="15.75" customHeight="1">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ht="15.75" customHeight="1">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ht="15.75" customHeight="1">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ht="15.75" customHeight="1">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ht="15.75" customHeight="1">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ht="15.75" customHeight="1">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ht="15.75" customHeight="1">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ht="15.75" customHeight="1">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ht="15.75" customHeight="1">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ht="15.75" customHeight="1">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ht="15.75" customHeight="1">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ht="15.75" customHeight="1">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ht="15.75" customHeight="1">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ht="15.75" customHeight="1">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ht="15.75" customHeight="1">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ht="15.75" customHeight="1">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ht="15.75" customHeight="1">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ht="15.75" customHeight="1">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ht="15.75" customHeight="1">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ht="15.75" customHeight="1">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ht="15.75" customHeight="1">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ht="15.75" customHeight="1">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ht="15.75" customHeight="1">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ht="15.75" customHeight="1">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ht="15.75" customHeight="1">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ht="15.75" customHeight="1">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row>
    <row r="580" ht="15.75" customHeight="1">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ht="15.75" customHeight="1">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ht="15.75" customHeight="1">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ht="15.75" customHeight="1">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ht="15.75" customHeight="1">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ht="15.75" customHeight="1">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ht="15.75" customHeight="1">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ht="15.75" customHeight="1">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ht="15.75" customHeight="1">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ht="15.75" customHeight="1">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ht="15.75" customHeight="1">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ht="15.75" customHeight="1">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ht="15.75" customHeight="1">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ht="15.75" customHeight="1">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ht="15.75" customHeight="1">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ht="15.75" customHeight="1">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row>
    <row r="596" ht="15.75" customHeight="1">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ht="15.75" customHeight="1">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ht="15.75" customHeight="1">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ht="15.75" customHeight="1">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ht="15.75" customHeight="1">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ht="15.75" customHeight="1">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ht="15.75" customHeight="1">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ht="15.75" customHeight="1">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ht="15.75" customHeight="1">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ht="15.75" customHeight="1">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ht="15.75" customHeight="1">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ht="15.75" customHeight="1">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ht="15.75" customHeight="1">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ht="15.75" customHeight="1">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ht="15.75" customHeight="1">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ht="15.75" customHeight="1">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ht="15.75" customHeight="1">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ht="15.75" customHeight="1">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row>
    <row r="614" ht="15.75" customHeight="1">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row>
    <row r="615" ht="15.75" customHeight="1">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row>
    <row r="616" ht="15.75" customHeight="1">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row>
    <row r="617" ht="15.75" customHeight="1">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row>
    <row r="618" ht="15.75" customHeight="1">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row>
    <row r="619" ht="15.75" customHeight="1">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row>
    <row r="620" ht="15.75" customHeight="1">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row>
    <row r="621" ht="15.75" customHeight="1">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row>
    <row r="622" ht="15.75" customHeight="1">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row>
    <row r="623" ht="15.75" customHeight="1">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row>
    <row r="624" ht="15.75" customHeight="1">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row>
    <row r="625" ht="15.75" customHeight="1">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row>
    <row r="626" ht="15.75" customHeight="1">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row>
    <row r="627" ht="15.75" customHeight="1">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row>
    <row r="628" ht="15.75" customHeight="1">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row>
    <row r="629" ht="15.75" customHeight="1">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row>
    <row r="630" ht="15.75" customHeight="1">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row>
    <row r="631" ht="15.75" customHeight="1">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row>
    <row r="632" ht="15.75" customHeight="1">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row>
    <row r="633" ht="15.75" customHeight="1">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row>
    <row r="634" ht="15.75" customHeight="1">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row>
    <row r="635" ht="15.75" customHeight="1">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row>
    <row r="636" ht="15.75" customHeight="1">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row>
    <row r="637" ht="15.75" customHeight="1">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row>
    <row r="638" ht="15.75" customHeight="1">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row>
    <row r="639" ht="15.75" customHeight="1">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row>
    <row r="640" ht="15.75" customHeight="1">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ht="15.75" customHeight="1">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ht="15.75" customHeight="1">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ht="15.75" customHeight="1">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ht="15.75" customHeight="1">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row>
    <row r="645" ht="15.75" customHeight="1">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ht="15.75" customHeight="1">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ht="15.75" customHeight="1">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ht="15.75" customHeight="1">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ht="15.75" customHeight="1">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ht="15.75" customHeight="1">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ht="15.75" customHeight="1">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ht="15.75" customHeight="1">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ht="15.75" customHeight="1">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ht="15.75" customHeight="1">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ht="15.75" customHeight="1">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ht="15.75" customHeight="1">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ht="15.75" customHeight="1">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ht="15.75" customHeight="1">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ht="15.75" customHeight="1">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ht="15.75" customHeight="1">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ht="15.75" customHeight="1">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ht="15.75" customHeight="1">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ht="15.75" customHeight="1">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ht="15.75" customHeight="1">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ht="15.75" customHeight="1">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ht="15.75" customHeight="1">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ht="15.75" customHeight="1">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ht="15.75" customHeight="1">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ht="15.75" customHeight="1">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ht="15.75" customHeight="1">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ht="15.75" customHeight="1">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row>
    <row r="672" ht="15.75" customHeight="1">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row>
    <row r="673" ht="15.75" customHeight="1">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ht="15.75" customHeight="1">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ht="15.75" customHeight="1">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ht="15.75" customHeight="1">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ht="15.75" customHeight="1">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ht="15.75" customHeight="1">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ht="15.75" customHeight="1">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ht="15.75" customHeight="1">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ht="15.75" customHeight="1">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ht="15.75" customHeight="1">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ht="15.75" customHeight="1">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ht="15.75" customHeight="1">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ht="15.75" customHeight="1">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ht="15.75" customHeight="1">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ht="15.75" customHeight="1">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ht="15.75" customHeight="1">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ht="15.75" customHeight="1">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ht="15.75" customHeight="1">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ht="15.75" customHeight="1">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ht="15.75" customHeight="1">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ht="15.75" customHeight="1">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ht="15.75" customHeight="1">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ht="15.75" customHeight="1">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ht="15.75" customHeight="1">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ht="15.75" customHeight="1">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ht="15.75" customHeight="1">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ht="15.75" customHeight="1">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ht="15.75" customHeight="1">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ht="15.75" customHeight="1">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ht="15.75" customHeight="1">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ht="15.75" customHeight="1">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ht="15.75" customHeight="1">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ht="15.75" customHeight="1">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ht="15.75" customHeight="1">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ht="15.75" customHeight="1">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ht="15.75" customHeight="1">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ht="15.75" customHeight="1">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ht="15.75" customHeight="1">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ht="15.75" customHeight="1">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ht="15.75" customHeight="1">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ht="15.75" customHeight="1">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ht="15.75" customHeight="1">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ht="15.75" customHeight="1">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ht="15.75" customHeight="1">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ht="15.75" customHeight="1">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ht="15.75" customHeight="1">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ht="15.75" customHeight="1">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ht="15.75" customHeight="1">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ht="15.75" customHeight="1">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ht="15.75" customHeight="1">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ht="15.75" customHeight="1">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ht="15.75" customHeight="1">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ht="15.75" customHeight="1">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ht="15.75" customHeight="1">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ht="15.75" customHeight="1">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ht="15.75" customHeight="1">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ht="15.75" customHeight="1">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ht="15.75" customHeight="1">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ht="15.75" customHeight="1">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ht="15.75" customHeight="1">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ht="15.75" customHeight="1">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ht="15.75" customHeight="1">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ht="15.75" customHeight="1">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ht="15.75" customHeight="1">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ht="15.75" customHeight="1">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ht="15.75" customHeight="1">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ht="15.75" customHeight="1">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ht="15.75" customHeight="1">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ht="15.75" customHeight="1">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ht="15.75" customHeight="1">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ht="15.75" customHeight="1">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ht="15.75" customHeight="1">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ht="15.75" customHeight="1">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ht="15.75" customHeight="1">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ht="15.75" customHeight="1">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ht="15.75" customHeight="1">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ht="15.75" customHeight="1">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ht="15.75" customHeight="1">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ht="15.75" customHeight="1">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ht="15.75" customHeight="1">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ht="15.75" customHeight="1">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ht="15.75" customHeight="1">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ht="15.75" customHeight="1">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ht="15.75" customHeight="1">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ht="15.75" customHeight="1">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ht="15.75" customHeight="1">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ht="15.75" customHeight="1">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ht="15.75" customHeight="1">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ht="15.75" customHeight="1">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ht="15.75" customHeight="1">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ht="15.75" customHeight="1">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ht="15.75" customHeight="1">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ht="15.75" customHeight="1">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ht="15.75" customHeight="1">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ht="15.75" customHeight="1">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ht="15.75" customHeight="1">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ht="15.75" customHeight="1">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ht="15.75" customHeight="1">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ht="15.75" customHeight="1">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ht="15.75" customHeight="1">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ht="15.75" customHeight="1">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ht="15.75" customHeight="1">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ht="15.75" customHeight="1">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ht="15.75" customHeight="1">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ht="15.75" customHeight="1">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ht="15.75" customHeight="1">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ht="15.75" customHeight="1">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ht="15.75" customHeight="1">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ht="15.75" customHeight="1">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ht="15.75" customHeight="1">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ht="15.75" customHeight="1">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ht="15.75" customHeight="1">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ht="15.75" customHeight="1">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ht="15.75" customHeight="1">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ht="15.75" customHeight="1">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ht="15.75" customHeight="1">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ht="15.75" customHeight="1">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ht="15.75" customHeight="1">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ht="15.75" customHeight="1">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ht="15.75" customHeight="1">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ht="15.75" customHeight="1">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ht="15.75" customHeight="1">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ht="15.75" customHeight="1">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ht="15.75" customHeight="1">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ht="15.75" customHeight="1">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ht="15.75" customHeight="1">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ht="15.75" customHeight="1">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ht="15.75" customHeight="1">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ht="15.75" customHeight="1">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ht="15.75" customHeight="1">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ht="15.75" customHeight="1">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ht="15.75" customHeight="1">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ht="15.75" customHeight="1">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ht="15.75" customHeight="1">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ht="15.75" customHeight="1">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ht="15.75" customHeight="1">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ht="15.75" customHeight="1">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ht="15.75" customHeight="1">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ht="15.75" customHeight="1">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ht="15.75" customHeight="1">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ht="15.75" customHeight="1">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ht="15.75" customHeight="1">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ht="15.75" customHeight="1">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ht="15.75" customHeight="1">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ht="15.75" customHeight="1">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ht="15.75" customHeight="1">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ht="15.75" customHeight="1">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ht="15.75" customHeight="1">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ht="15.75" customHeight="1">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ht="15.75" customHeight="1">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ht="15.75" customHeight="1">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ht="15.75" customHeight="1">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ht="15.75" customHeight="1">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ht="15.75" customHeight="1">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ht="15.75" customHeight="1">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ht="15.75" customHeight="1">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ht="15.75" customHeight="1">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ht="15.75" customHeight="1">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ht="15.75" customHeight="1">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ht="15.75" customHeight="1">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ht="15.75" customHeight="1">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ht="15.75" customHeight="1">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ht="15.75" customHeight="1">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ht="15.75" customHeight="1">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ht="15.75" customHeight="1">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ht="15.75" customHeight="1">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ht="15.75" customHeight="1">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ht="15.75" customHeight="1">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ht="15.75" customHeight="1">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ht="15.75" customHeight="1">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ht="15.75" customHeight="1">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ht="15.75" customHeight="1">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ht="15.75" customHeight="1">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ht="15.75" customHeight="1">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ht="15.75" customHeight="1">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ht="15.75" customHeight="1">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ht="15.75" customHeight="1">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ht="15.75" customHeight="1">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ht="15.75" customHeight="1">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ht="15.75" customHeight="1">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ht="15.75" customHeight="1">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ht="15.75" customHeight="1">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ht="15.75" customHeight="1">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ht="15.75" customHeight="1">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ht="15.75" customHeight="1">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ht="15.75" customHeight="1">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ht="15.75" customHeight="1">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ht="15.75" customHeight="1">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ht="15.75" customHeight="1">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ht="15.75" customHeight="1">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ht="15.75" customHeight="1">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ht="15.75" customHeight="1">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ht="15.75" customHeight="1">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ht="15.75" customHeight="1">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ht="15.75" customHeight="1">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ht="15.75" customHeight="1">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ht="15.75" customHeight="1">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ht="15.75" customHeight="1">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ht="15.75" customHeight="1">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ht="15.75" customHeight="1">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ht="15.75" customHeight="1">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ht="15.75" customHeight="1">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ht="15.75" customHeight="1">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ht="15.75" customHeight="1">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ht="15.75" customHeight="1">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ht="15.75" customHeight="1">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ht="15.75" customHeight="1">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ht="15.75" customHeight="1">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ht="15.75" customHeight="1">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ht="15.75" customHeight="1">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ht="15.75" customHeight="1">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ht="15.75" customHeight="1">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ht="15.75" customHeight="1">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ht="15.75" customHeight="1">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ht="15.75" customHeight="1">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ht="15.75" customHeight="1">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ht="15.75" customHeight="1">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ht="15.75" customHeight="1">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ht="15.75" customHeight="1">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ht="15.75" customHeight="1">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ht="15.75" customHeight="1">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ht="15.75" customHeight="1">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ht="15.75" customHeight="1">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ht="15.75" customHeight="1">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ht="15.75" customHeight="1">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ht="15.75" customHeight="1">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ht="15.75" customHeight="1">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ht="15.75" customHeight="1">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ht="15.75" customHeight="1">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ht="15.75" customHeight="1">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ht="15.75" customHeight="1">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ht="15.75" customHeight="1">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ht="15.75" customHeight="1">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ht="15.75" customHeight="1">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ht="15.75" customHeight="1">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ht="15.75" customHeight="1">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ht="15.75" customHeight="1">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ht="15.75" customHeight="1">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ht="15.75" customHeight="1">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ht="15.75" customHeight="1">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ht="15.75" customHeight="1">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ht="15.75" customHeight="1">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ht="15.75" customHeight="1">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ht="15.75" customHeight="1">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ht="15.75" customHeight="1">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ht="15.75" customHeight="1">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ht="15.75" customHeight="1">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ht="15.75" customHeight="1">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ht="15.75" customHeight="1">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ht="15.75" customHeight="1">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ht="15.75" customHeight="1">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ht="15.75" customHeight="1">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ht="15.75" customHeight="1">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ht="15.75" customHeight="1">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ht="15.75" customHeight="1">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ht="15.75" customHeight="1">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ht="15.75" customHeight="1">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ht="15.75" customHeight="1">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ht="15.75" customHeight="1">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ht="15.75" customHeight="1">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ht="15.75" customHeight="1">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ht="15.75" customHeight="1">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ht="15.75" customHeight="1">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ht="15.75" customHeight="1">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ht="15.75" customHeight="1">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ht="15.75" customHeight="1">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ht="15.75" customHeight="1">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ht="15.75" customHeight="1">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ht="15.75" customHeight="1">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ht="15.75" customHeight="1">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ht="15.75" customHeight="1">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ht="15.75" customHeight="1">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ht="15.75" customHeight="1">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ht="15.75" customHeight="1">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ht="15.75" customHeight="1">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ht="15.75" customHeight="1">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ht="15.75" customHeight="1">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ht="15.75" customHeight="1">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ht="15.75" customHeight="1">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ht="15.75" customHeight="1">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ht="15.75" customHeight="1">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ht="15.75" customHeight="1">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ht="15.75" customHeight="1">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ht="15.75" customHeight="1">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ht="15.75" customHeight="1">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ht="15.75" customHeight="1">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ht="15.75" customHeight="1">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ht="15.75" customHeight="1">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ht="15.75" customHeight="1">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ht="15.75" customHeight="1">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ht="15.75" customHeight="1">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ht="15.75" customHeight="1">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ht="15.75" customHeight="1">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ht="15.75" customHeight="1">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ht="15.75" customHeight="1">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ht="15.75" customHeight="1">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ht="15.75" customHeight="1">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ht="15.75" customHeight="1">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ht="15.75" customHeight="1">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ht="15.75" customHeight="1">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ht="15.75" customHeight="1">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ht="15.75" customHeight="1">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ht="15.75" customHeight="1">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ht="15.75" customHeight="1">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ht="15.75" customHeight="1">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ht="15.75" customHeight="1">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ht="15.75" customHeight="1">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ht="15.75" customHeight="1">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ht="15.75" customHeight="1">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ht="15.75" customHeight="1">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ht="15.75" customHeight="1">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ht="15.75" customHeight="1">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ht="15.75" customHeight="1">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ht="15.75" customHeight="1">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ht="15.75" customHeight="1">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ht="15.75" customHeight="1">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ht="15.75" customHeight="1">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ht="15.75" customHeight="1">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ht="15.75" customHeight="1">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ht="15.75" customHeight="1">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ht="15.75" customHeight="1">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ht="15.75" customHeight="1">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ht="15.75" customHeight="1">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ht="15.75" customHeight="1">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ht="15.75" customHeight="1">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ht="15.75" customHeight="1">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ht="15.75" customHeight="1">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ht="15.75" customHeight="1">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sheetData>
  <mergeCells count="3">
    <mergeCell ref="B2:Q4"/>
    <mergeCell ref="C11:I11"/>
    <mergeCell ref="C20:N22"/>
  </mergeCells>
  <printOptions/>
  <pageMargins bottom="0.75" footer="0.0" header="0.0" left="0.7" right="0.7" top="0.75"/>
  <pageSetup orientation="portrait"/>
  <drawing r:id="rId1"/>
</worksheet>
</file>