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codeName="{6BE1CDB9-6C1C-A5B6-3FC1-E231EC3C600E}"/>
  <workbookPr codeName="ThisWorkbook" defaultThemeVersion="124226"/>
  <mc:AlternateContent xmlns:mc="http://schemas.openxmlformats.org/markup-compatibility/2006">
    <mc:Choice Requires="x15">
      <x15ac:absPath xmlns:x15ac="http://schemas.microsoft.com/office/spreadsheetml/2010/11/ac" url="/Volumes/SOM Financial Aid/Resources/Student Loan Planner Files/"/>
    </mc:Choice>
  </mc:AlternateContent>
  <xr:revisionPtr revIDLastSave="0" documentId="8_{51BBC583-7BAF-D14E-9405-743470EAF2E6}" xr6:coauthVersionLast="46" xr6:coauthVersionMax="46" xr10:uidLastSave="{00000000-0000-0000-0000-000000000000}"/>
  <bookViews>
    <workbookView xWindow="0" yWindow="520" windowWidth="28800" windowHeight="16660" tabRatio="689" xr2:uid="{00000000-000D-0000-FFFF-FFFF00000000}"/>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 name="Revision Instructions" sheetId="11" r:id="rId9"/>
    <sheet name="What's Next" sheetId="13" r:id="rId10"/>
  </sheets>
  <calcPr calcId="191029"/>
</workbook>
</file>

<file path=xl/calcChain.xml><?xml version="1.0" encoding="utf-8"?>
<calcChain xmlns="http://schemas.openxmlformats.org/spreadsheetml/2006/main">
  <c r="F16" i="5" l="1"/>
  <c r="C16" i="5"/>
  <c r="F17" i="3" l="1"/>
  <c r="F17" i="2"/>
  <c r="F16" i="1"/>
  <c r="F19" i="5"/>
  <c r="B6" i="4"/>
  <c r="B6" i="3"/>
  <c r="B6" i="2"/>
  <c r="F17" i="4"/>
  <c r="F18" i="5"/>
  <c r="F20" i="5" l="1"/>
  <c r="D7" i="4" s="1"/>
  <c r="F7" i="4" s="1"/>
  <c r="F11" i="4" s="1"/>
  <c r="F19" i="4" s="1"/>
  <c r="F27" i="4" l="1"/>
  <c r="F21" i="4"/>
  <c r="F22" i="4" s="1"/>
  <c r="D7" i="2"/>
  <c r="D7" i="3"/>
  <c r="D7" i="1"/>
  <c r="F7" i="1" s="1"/>
  <c r="F10" i="1" s="1"/>
  <c r="F18" i="1" s="1"/>
  <c r="F26" i="1" l="1"/>
  <c r="F20" i="1"/>
  <c r="F21" i="1" s="1"/>
  <c r="F7" i="3"/>
  <c r="F11" i="3" s="1"/>
  <c r="F19" i="3" s="1"/>
  <c r="F7" i="2"/>
  <c r="F11" i="2" s="1"/>
  <c r="F19" i="2" s="1"/>
  <c r="F23" i="4"/>
  <c r="F27" i="2" l="1"/>
  <c r="F21" i="2"/>
  <c r="F27" i="3"/>
  <c r="F21" i="3"/>
  <c r="F22" i="3" s="1"/>
  <c r="F23" i="3" s="1"/>
  <c r="F22" i="2"/>
  <c r="F22" i="1"/>
  <c r="F23" i="2" l="1"/>
</calcChain>
</file>

<file path=xl/sharedStrings.xml><?xml version="1.0" encoding="utf-8"?>
<sst xmlns="http://schemas.openxmlformats.org/spreadsheetml/2006/main" count="324" uniqueCount="219">
  <si>
    <t>One-time expenses</t>
  </si>
  <si>
    <t>x 10 months</t>
  </si>
  <si>
    <t>x 11 months</t>
  </si>
  <si>
    <t>x 12 months</t>
  </si>
  <si>
    <t>Family support</t>
  </si>
  <si>
    <t>Monthly budget (Aug - Jun)</t>
  </si>
  <si>
    <t>Monthly budget (Jul - Jun)</t>
  </si>
  <si>
    <t>Monthly budget (Jul - Apr)</t>
  </si>
  <si>
    <t>Dining out</t>
  </si>
  <si>
    <t>Clothes</t>
  </si>
  <si>
    <t>Utilities</t>
  </si>
  <si>
    <t>Estimated Expenses</t>
  </si>
  <si>
    <t>Estimated Support</t>
  </si>
  <si>
    <t>**It is advised that you print a copy of your loan detail screen for your records and keep it safe and accessible.</t>
  </si>
  <si>
    <t xml:space="preserve"> =  Recommended Amount</t>
  </si>
  <si>
    <t>AAMC Budgeting Basics</t>
  </si>
  <si>
    <t>AAMC Budgeting Ideas and Tips</t>
  </si>
  <si>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</si>
  <si>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</si>
  <si>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</si>
  <si>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</si>
  <si>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</si>
  <si>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</si>
  <si>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</si>
  <si>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</si>
  <si>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</si>
  <si>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</si>
  <si>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</si>
  <si>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Select the appropriate year (M1, M2, etc.) tab</t>
  </si>
  <si>
    <t>Fixed Monthly Expenses</t>
  </si>
  <si>
    <t>Variable Monthly Expenses</t>
  </si>
  <si>
    <t xml:space="preserve"> = Required Amount</t>
  </si>
  <si>
    <t>Planned Monthly Expenses (Aug - May)</t>
  </si>
  <si>
    <t>Cellular phone</t>
  </si>
  <si>
    <t>Auto insurance</t>
  </si>
  <si>
    <t>Savings and other resources (529s, MESP, MET, Americorps, etc.)</t>
  </si>
  <si>
    <t xml:space="preserve"> = Transferred to Loan Planner</t>
  </si>
  <si>
    <t>Entrance Counseling</t>
  </si>
  <si>
    <t>Master Promissory Note (MPN)</t>
  </si>
  <si>
    <t>(Will be listed as Unsatisfied Requirements in SAIL until completed and system is updated)</t>
  </si>
  <si>
    <t xml:space="preserve">Student Loan Review </t>
  </si>
  <si>
    <t>Family support for tuition, books and supplies</t>
  </si>
  <si>
    <t>Helpful Resources</t>
  </si>
  <si>
    <t>General Information</t>
  </si>
  <si>
    <t>Books and Supplies</t>
  </si>
  <si>
    <t>Interest Rates and Fees</t>
  </si>
  <si>
    <t>Federal Direct (Unsubsidized) Loan Overview</t>
  </si>
  <si>
    <t>Federal PLUS Loan Overview</t>
  </si>
  <si>
    <t>OUWB Financial Services</t>
  </si>
  <si>
    <t>Federal Loan Information</t>
  </si>
  <si>
    <t>Budgeting Resources</t>
  </si>
  <si>
    <t>USMLE Fees</t>
  </si>
  <si>
    <t>USMLE Step Exam Fees</t>
  </si>
  <si>
    <t>Student Loan Repayment</t>
  </si>
  <si>
    <t>Federal Loan Repayment Overview</t>
  </si>
  <si>
    <t>AAMC Education Debt Manager</t>
  </si>
  <si>
    <t>Loan Revision Instructions</t>
  </si>
  <si>
    <t>Login to www.studentloans.gov</t>
  </si>
  <si>
    <t>Complete the remaining steps and submit the application</t>
  </si>
  <si>
    <t>using your FSA ID and Password</t>
  </si>
  <si>
    <t>Select appropriate year tab below.</t>
  </si>
  <si>
    <t>Enroll in direct deposit through</t>
  </si>
  <si>
    <t>Consider enrolling in a Payment Plan at</t>
  </si>
  <si>
    <r>
      <rPr>
        <sz val="11"/>
        <rFont val="Times New Roman"/>
        <family val="1"/>
      </rPr>
      <t>Electric -</t>
    </r>
    <r>
      <rPr>
        <u/>
        <sz val="11"/>
        <color theme="10"/>
        <rFont val="Times New Roman"/>
        <family val="1"/>
      </rPr>
      <t xml:space="preserve"> DTE Energy</t>
    </r>
  </si>
  <si>
    <r>
      <rPr>
        <sz val="11"/>
        <rFont val="Times New Roman"/>
        <family val="1"/>
      </rPr>
      <t xml:space="preserve">Gas - </t>
    </r>
    <r>
      <rPr>
        <u/>
        <sz val="11"/>
        <color theme="10"/>
        <rFont val="Times New Roman"/>
        <family val="1"/>
      </rPr>
      <t>Consumers Energy</t>
    </r>
  </si>
  <si>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</si>
  <si>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Utility Bill Budget Plans</t>
  </si>
  <si>
    <t>* Utility Averages</t>
  </si>
  <si>
    <t xml:space="preserve"> =  Transferred from Expense Planner</t>
  </si>
  <si>
    <t xml:space="preserve"> = Transferred from Expense Planner</t>
  </si>
  <si>
    <t xml:space="preserve"> = Recommended Amount</t>
  </si>
  <si>
    <t>M1</t>
  </si>
  <si>
    <t>M2</t>
  </si>
  <si>
    <t>M3</t>
  </si>
  <si>
    <t>M4</t>
  </si>
  <si>
    <t>Payment Plan Enrollment Opens</t>
  </si>
  <si>
    <t>July 17</t>
  </si>
  <si>
    <t>June 17</t>
  </si>
  <si>
    <t xml:space="preserve">Earliest Possible Disbursement </t>
  </si>
  <si>
    <t>Refund Direct Deposited</t>
  </si>
  <si>
    <t xml:space="preserve">Classes Begin </t>
  </si>
  <si>
    <t>Payment Due / Plan Enrollment Closes</t>
  </si>
  <si>
    <t>August 15</t>
  </si>
  <si>
    <t>July 15</t>
  </si>
  <si>
    <t>Where To Go</t>
  </si>
  <si>
    <t>Financial Aid Status and Direct Deposit</t>
  </si>
  <si>
    <t>MySail</t>
  </si>
  <si>
    <t>Payment and Payment Plans</t>
  </si>
  <si>
    <t>eBILL</t>
  </si>
  <si>
    <t>International Payments</t>
  </si>
  <si>
    <t>Flywire</t>
  </si>
  <si>
    <t>Residency Application, Interview and Match</t>
  </si>
  <si>
    <r>
      <t xml:space="preserve">All First-time Unsubsidized Borrowers </t>
    </r>
    <r>
      <rPr>
        <b/>
        <u/>
        <sz val="14"/>
        <color theme="1"/>
        <rFont val="Times New Roman"/>
        <family val="1"/>
      </rPr>
      <t>MUST</t>
    </r>
    <r>
      <rPr>
        <b/>
        <sz val="14"/>
        <color theme="1"/>
        <rFont val="Times New Roman"/>
        <family val="1"/>
      </rPr>
      <t xml:space="preserve"> Also Complete: </t>
    </r>
  </si>
  <si>
    <r>
      <rPr>
        <b/>
        <sz val="11"/>
        <color theme="1"/>
        <rFont val="Times New Roman"/>
        <family val="1"/>
      </rPr>
      <t xml:space="preserve">FINANCIAL SERVICES CONTACT INFORMATION:   </t>
    </r>
    <r>
      <rPr>
        <sz val="11"/>
        <color theme="1"/>
        <rFont val="Times New Roman"/>
        <family val="1"/>
      </rPr>
      <t xml:space="preserve">                                                               Email: medfinservices@oakland.edu                                                   Phone: 248-370-3611</t>
    </r>
  </si>
  <si>
    <t>Instructions for applying for a Graduate PLUS Loan.</t>
  </si>
  <si>
    <t xml:space="preserve">         Water (Avg. $25)*</t>
  </si>
  <si>
    <t xml:space="preserve">         Electric (Avg. $51)*</t>
  </si>
  <si>
    <t xml:space="preserve">         Gas (Avg. $25)*</t>
  </si>
  <si>
    <t xml:space="preserve">         Internet (Avg. $35)*</t>
  </si>
  <si>
    <t>Renters/Homeowners Insurance</t>
  </si>
  <si>
    <t>Please note that these averages were taken from the latest OUWB cost of living survey and are intended to provide a general reference.</t>
  </si>
  <si>
    <t>Only apply for Graduate PLUS Loan if needed. (Recommended will be populated in Loan Planner)</t>
  </si>
  <si>
    <t>Type in the Recommended Graduate PLUS Loan amount from the Loan Planner</t>
  </si>
  <si>
    <t>Graduate PLUS Application Instructions</t>
  </si>
  <si>
    <t>Complete the PLUS Master Promissory Note (MPN) if prompted to do so</t>
  </si>
  <si>
    <t>Instructions for accepting an Unsubsidized loan in SAIL.</t>
  </si>
  <si>
    <r>
      <t xml:space="preserve">All Returning Borrowers </t>
    </r>
    <r>
      <rPr>
        <b/>
        <u/>
        <sz val="14"/>
        <color theme="1"/>
        <rFont val="Times New Roman"/>
        <family val="1"/>
      </rPr>
      <t>Are STRONGLY Advised</t>
    </r>
    <r>
      <rPr>
        <b/>
        <sz val="14"/>
        <color theme="1"/>
        <rFont val="Times New Roman"/>
        <family val="1"/>
      </rPr>
      <t xml:space="preserve"> to Annually Complete:</t>
    </r>
  </si>
  <si>
    <r>
      <t xml:space="preserve">All First-time Unsubsidized Borrowers </t>
    </r>
    <r>
      <rPr>
        <b/>
        <u/>
        <sz val="12"/>
        <color theme="1"/>
        <rFont val="Times New Roman"/>
        <family val="1"/>
      </rPr>
      <t>MUST</t>
    </r>
    <r>
      <rPr>
        <b/>
        <sz val="12"/>
        <color theme="1"/>
        <rFont val="Times New Roman"/>
        <family val="1"/>
      </rPr>
      <t xml:space="preserve"> Also Complete: </t>
    </r>
  </si>
  <si>
    <r>
      <t xml:space="preserve">All Returning Borrowers </t>
    </r>
    <r>
      <rPr>
        <b/>
        <u/>
        <sz val="12"/>
        <color theme="1"/>
        <rFont val="Times New Roman"/>
        <family val="1"/>
      </rPr>
      <t>Are STRONGLY Advised</t>
    </r>
    <r>
      <rPr>
        <b/>
        <sz val="12"/>
        <color theme="1"/>
        <rFont val="Times New Roman"/>
        <family val="1"/>
      </rPr>
      <t xml:space="preserve"> to Annually Complete:</t>
    </r>
  </si>
  <si>
    <t>Fall Unsubsidized - #1</t>
  </si>
  <si>
    <t xml:space="preserve">Winter Unsubsidized - #2 </t>
  </si>
  <si>
    <t xml:space="preserve">From the Loan Planner, enter the Recommended amount(s) in the Revision Form as follows:  </t>
  </si>
  <si>
    <t>here</t>
  </si>
  <si>
    <t>OUWB Cost of Attendance</t>
  </si>
  <si>
    <t>January 15</t>
  </si>
  <si>
    <t>December 17</t>
  </si>
  <si>
    <r>
      <t>eBill**</t>
    </r>
    <r>
      <rPr>
        <sz val="14"/>
        <rFont val="Times New Roman"/>
        <family val="1"/>
      </rPr>
      <t xml:space="preserve"> if needed</t>
    </r>
  </si>
  <si>
    <t>If you are using an assisted reading device, such as a screen reader, or are otherwise having trouble reading or understaning the information contained within this resource, please contact our office directly at 248-370-3611 and we would be happy to assist you.</t>
  </si>
  <si>
    <t>***Graduate PLUS Application is available starting in April***</t>
  </si>
  <si>
    <t>July 1</t>
  </si>
  <si>
    <t>June 21</t>
  </si>
  <si>
    <t>Textbook Lists by Class</t>
  </si>
  <si>
    <t xml:space="preserve">Fall Grad PLUS - #3 (decrease only) </t>
  </si>
  <si>
    <t xml:space="preserve">Winter Grad PLUS - #4 (decrease only) </t>
  </si>
  <si>
    <t>ERAS Fee Calculator</t>
  </si>
  <si>
    <t>Awards and scholarships (SAIL)</t>
  </si>
  <si>
    <t>USMLE Step 1 Fees ($660 included in Cost of Attendance)</t>
  </si>
  <si>
    <t>Loan Acceptance/Application Priority Date</t>
  </si>
  <si>
    <t>June 1</t>
  </si>
  <si>
    <t xml:space="preserve">Deadline to Return Loans through School </t>
  </si>
  <si>
    <t>Deadline to Return Loans through Servicer</t>
  </si>
  <si>
    <t>30 Days After Disbursement</t>
  </si>
  <si>
    <t>120 Days After Disbursement</t>
  </si>
  <si>
    <t>August 10</t>
  </si>
  <si>
    <t>July 6</t>
  </si>
  <si>
    <t>June 26</t>
  </si>
  <si>
    <t>Deadline to Return Loans through School</t>
  </si>
  <si>
    <t>Loan Adjustment Priority Date</t>
  </si>
  <si>
    <t>December 1</t>
  </si>
  <si>
    <t>studentaid.gov</t>
  </si>
  <si>
    <r>
      <rPr>
        <sz val="11"/>
        <rFont val="Times New Roman"/>
        <family val="1"/>
      </rPr>
      <t xml:space="preserve">Awards and scholarships </t>
    </r>
    <r>
      <rPr>
        <sz val="11"/>
        <color theme="1"/>
        <rFont val="Times New Roman"/>
        <family val="1"/>
      </rPr>
      <t>(SAIL)</t>
    </r>
  </si>
  <si>
    <t>*While logged into studentaid.gov, review your individual federal student loans by clicking on the number associated with each loan. This will provide you with access to the contact information for your loan servicer.</t>
  </si>
  <si>
    <t>Instructions for Accessing studentaid.gov &amp;                                            MedLoans Organizer and Calculator (MLOC)</t>
  </si>
  <si>
    <t>AAMC Cost of Applying for Residency</t>
  </si>
  <si>
    <t>AAMC Cost of Interviewing for Residency</t>
  </si>
  <si>
    <t>2021-2022 Loan Planner Instructions</t>
  </si>
  <si>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2021-2022</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</si>
  <si>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2021-2022 M1 Loan Planner</t>
  </si>
  <si>
    <t>Estimated Tuition</t>
  </si>
  <si>
    <t>Recommended Graduate PLUS Loan (Including Loan Fees) for 2021-2022</t>
  </si>
  <si>
    <t>2021-2022 M2 Loan Planner</t>
  </si>
  <si>
    <t>Recommended Graduate PLUS Loan (Includingl Loan Fees) for 2021-2022</t>
  </si>
  <si>
    <t>2021-2022 M3 Loan Planner</t>
  </si>
  <si>
    <t>2021-2022 M4 Loan Planner</t>
  </si>
  <si>
    <t>5-7 Business Days After Disbursement</t>
  </si>
  <si>
    <t>Fall 2021 Important Dates</t>
  </si>
  <si>
    <t>Books, supplies and diagnostic kit ($1965 included in Cost of Attendance)</t>
  </si>
  <si>
    <t>Books and supplies ($883 included in Cost of Attendance)</t>
  </si>
  <si>
    <t>Books and supplies ($400 included in Cost of Attendance)</t>
  </si>
  <si>
    <t>USMLE Step 2 Fees ($660 included in Cost of Attendance)</t>
  </si>
  <si>
    <t>Residency Application/Interview Costs ($4500 included in Cost of Attendance)</t>
  </si>
  <si>
    <t>Log into the 2021-2022 Online Revision Form</t>
  </si>
  <si>
    <t>August 2</t>
  </si>
  <si>
    <t>July 23</t>
  </si>
  <si>
    <t>July 30</t>
  </si>
  <si>
    <t>Winter 2022 Important Dates</t>
  </si>
  <si>
    <t>December 31</t>
  </si>
  <si>
    <t>January 10</t>
  </si>
  <si>
    <t>December 24</t>
  </si>
  <si>
    <t>January 3</t>
  </si>
  <si>
    <t>1.)</t>
  </si>
  <si>
    <t>2.)</t>
  </si>
  <si>
    <t>3.)</t>
  </si>
  <si>
    <t>4.)</t>
  </si>
  <si>
    <t>5.)</t>
  </si>
  <si>
    <t>6.)</t>
  </si>
  <si>
    <t>7.)</t>
  </si>
  <si>
    <t>8.)</t>
  </si>
  <si>
    <t>SAIL**</t>
  </si>
  <si>
    <t xml:space="preserve"> if you have not already done so</t>
  </si>
  <si>
    <t>Fill in the Required Amounts in the Loan Planner tab for your year (M1 Loan Planner, etc.)</t>
  </si>
  <si>
    <r>
      <rPr>
        <b/>
        <u/>
        <sz val="14"/>
        <color theme="1"/>
        <rFont val="Times New Roman"/>
        <family val="1"/>
      </rPr>
      <t>Always</t>
    </r>
    <r>
      <rPr>
        <sz val="14"/>
        <color theme="1"/>
        <rFont val="Times New Roman"/>
        <family val="1"/>
      </rPr>
      <t xml:space="preserve"> review award status prior to accepting, applying for, or revising loans in</t>
    </r>
  </si>
  <si>
    <t>Accept an Unsubsidized Loan and, if needed, apply for a Graduate PLUS Loan as directed in the tab</t>
  </si>
  <si>
    <r>
      <rPr>
        <sz val="14"/>
        <rFont val="Times New Roman"/>
        <family val="1"/>
      </rPr>
      <t xml:space="preserve">Complete the </t>
    </r>
    <r>
      <rPr>
        <u/>
        <sz val="14"/>
        <color theme="10"/>
        <rFont val="Times New Roman"/>
        <family val="1"/>
      </rPr>
      <t>Expense Planner tab</t>
    </r>
  </si>
  <si>
    <t>-</t>
  </si>
  <si>
    <t>*(Will be listed as Unsatisfied Requirements in SAIL until completed and system is updated)</t>
  </si>
  <si>
    <r>
      <rPr>
        <sz val="14"/>
        <rFont val="Times New Roman"/>
        <family val="1"/>
      </rPr>
      <t xml:space="preserve">What's Next: </t>
    </r>
    <r>
      <rPr>
        <u/>
        <sz val="14"/>
        <color theme="10"/>
        <rFont val="Times New Roman"/>
        <family val="1"/>
      </rPr>
      <t>Disbursements &amp; Refunds and Helpful Resources</t>
    </r>
  </si>
  <si>
    <r>
      <rPr>
        <sz val="14"/>
        <rFont val="Times New Roman"/>
        <family val="1"/>
      </rPr>
      <t xml:space="preserve">Always review award status at </t>
    </r>
    <r>
      <rPr>
        <u/>
        <sz val="14"/>
        <color theme="10"/>
        <rFont val="Times New Roman"/>
        <family val="1"/>
      </rPr>
      <t>mysail.oakland.edu</t>
    </r>
    <r>
      <rPr>
        <sz val="14"/>
        <rFont val="Times New Roman"/>
        <family val="1"/>
      </rPr>
      <t xml:space="preserve"> prior to revising loans</t>
    </r>
  </si>
  <si>
    <r>
      <rPr>
        <b/>
        <u/>
        <sz val="14"/>
        <color theme="1"/>
        <rFont val="Times New Roman"/>
        <family val="1"/>
      </rPr>
      <t>Only</t>
    </r>
    <r>
      <rPr>
        <sz val="14"/>
        <color theme="1"/>
        <rFont val="Times New Roman"/>
        <family val="1"/>
      </rPr>
      <t xml:space="preserve"> submit a loan revision if needed </t>
    </r>
    <r>
      <rPr>
        <b/>
        <u/>
        <sz val="14"/>
        <color theme="1"/>
        <rFont val="Times New Roman"/>
        <family val="1"/>
      </rPr>
      <t>AFTER</t>
    </r>
    <r>
      <rPr>
        <sz val="14"/>
        <color theme="1"/>
        <rFont val="Times New Roman"/>
        <family val="1"/>
      </rPr>
      <t xml:space="preserve"> initial Acceptance in SAIL</t>
    </r>
  </si>
  <si>
    <r>
      <rPr>
        <sz val="14"/>
        <rFont val="Times New Roman"/>
        <family val="1"/>
      </rPr>
      <t xml:space="preserve">Submit the </t>
    </r>
    <r>
      <rPr>
        <sz val="14"/>
        <color theme="1"/>
        <rFont val="Times New Roman"/>
        <family val="1"/>
      </rPr>
      <t>Online Revision Form</t>
    </r>
  </si>
  <si>
    <t xml:space="preserve">    Financial Services strongly recommends that all student loan borrowers complete this review on an annual basis. </t>
  </si>
  <si>
    <r>
      <rPr>
        <b/>
        <sz val="14"/>
        <color theme="1"/>
        <rFont val="Times New Roman"/>
        <family val="1"/>
      </rPr>
      <t>Step 1:</t>
    </r>
    <r>
      <rPr>
        <sz val="14"/>
        <color theme="1"/>
        <rFont val="Times New Roman"/>
        <family val="1"/>
      </rPr>
      <t xml:space="preserve"> Log into</t>
    </r>
    <r>
      <rPr>
        <sz val="14"/>
        <color theme="10"/>
        <rFont val="Times New Roman"/>
        <family val="1"/>
      </rPr>
      <t xml:space="preserve"> </t>
    </r>
    <r>
      <rPr>
        <u/>
        <sz val="14"/>
        <color theme="10"/>
        <rFont val="Times New Roman"/>
        <family val="1"/>
      </rPr>
      <t>studentaid.gov</t>
    </r>
    <r>
      <rPr>
        <sz val="14"/>
        <color theme="10"/>
        <rFont val="Times New Roman"/>
        <family val="1"/>
      </rPr>
      <t xml:space="preserve">, </t>
    </r>
    <r>
      <rPr>
        <sz val="14"/>
        <rFont val="Times New Roman"/>
        <family val="1"/>
      </rPr>
      <t>select "</t>
    </r>
    <r>
      <rPr>
        <sz val="14"/>
        <color theme="1"/>
        <rFont val="Times New Roman"/>
        <family val="1"/>
      </rPr>
      <t>View Details," and select “Download My Aid Data”</t>
    </r>
  </si>
  <si>
    <r>
      <rPr>
        <b/>
        <sz val="14"/>
        <rFont val="Times New Roman"/>
        <family val="1"/>
      </rPr>
      <t>Step 2:</t>
    </r>
    <r>
      <rPr>
        <sz val="14"/>
        <rFont val="Times New Roman"/>
        <family val="1"/>
      </rPr>
      <t xml:space="preserve"> Log into </t>
    </r>
    <r>
      <rPr>
        <u/>
        <sz val="14"/>
        <color theme="10"/>
        <rFont val="Times New Roman"/>
        <family val="1"/>
      </rPr>
      <t>aamc.org/mloc</t>
    </r>
    <r>
      <rPr>
        <sz val="14"/>
        <rFont val="Times New Roman"/>
        <family val="1"/>
      </rPr>
      <t xml:space="preserve"> and select “Get Started Now”</t>
    </r>
  </si>
  <si>
    <r>
      <t xml:space="preserve">Step 3: </t>
    </r>
    <r>
      <rPr>
        <sz val="14"/>
        <color theme="1"/>
        <rFont val="Times New Roman"/>
        <family val="1"/>
      </rPr>
      <t>Select “Import NSLDS” and upload the .txt file you downloaded in Step 1</t>
    </r>
  </si>
  <si>
    <r>
      <t>Step 4:</t>
    </r>
    <r>
      <rPr>
        <sz val="14"/>
        <color theme="1"/>
        <rFont val="Times New Roman"/>
        <family val="1"/>
      </rPr>
      <t xml:space="preserve"> Select the green (+) "Add loan" button and input projected and private loan amounts </t>
    </r>
  </si>
  <si>
    <r>
      <t>Step 5:</t>
    </r>
    <r>
      <rPr>
        <sz val="14"/>
        <color theme="1"/>
        <rFont val="Times New Roman"/>
        <family val="1"/>
      </rPr>
      <t xml:space="preserve"> Select the Medloans Calculator tab and enter your anticipated residency length, salary, and graduation date</t>
    </r>
  </si>
  <si>
    <t>9.)</t>
  </si>
  <si>
    <r>
      <rPr>
        <sz val="14"/>
        <rFont val="Times New Roman"/>
        <family val="1"/>
      </rPr>
      <t xml:space="preserve">Always review award status at </t>
    </r>
    <r>
      <rPr>
        <u/>
        <sz val="14"/>
        <color theme="10"/>
        <rFont val="Times New Roman"/>
        <family val="1"/>
      </rPr>
      <t>mysail.oakland.edu</t>
    </r>
    <r>
      <rPr>
        <sz val="14"/>
        <rFont val="Times New Roman"/>
        <family val="1"/>
      </rPr>
      <t xml:space="preserve"> prior to applying for a Graduate PLUS Loan</t>
    </r>
  </si>
  <si>
    <r>
      <t>Under '</t>
    </r>
    <r>
      <rPr>
        <b/>
        <sz val="14"/>
        <color theme="1"/>
        <rFont val="Times New Roman"/>
        <family val="1"/>
      </rPr>
      <t>Loan Amount Requested</t>
    </r>
    <r>
      <rPr>
        <sz val="14"/>
        <color theme="1"/>
        <rFont val="Times New Roman"/>
        <family val="1"/>
      </rPr>
      <t>', select '</t>
    </r>
    <r>
      <rPr>
        <b/>
        <sz val="14"/>
        <color theme="1"/>
        <rFont val="Times New Roman"/>
        <family val="1"/>
      </rPr>
      <t>I would like to specify a loan amount</t>
    </r>
    <r>
      <rPr>
        <sz val="14"/>
        <color theme="1"/>
        <rFont val="Times New Roman"/>
        <family val="1"/>
      </rPr>
      <t>' radio button</t>
    </r>
  </si>
  <si>
    <r>
      <t>Under '</t>
    </r>
    <r>
      <rPr>
        <b/>
        <sz val="14"/>
        <color theme="1"/>
        <rFont val="Times New Roman"/>
        <family val="1"/>
      </rPr>
      <t>Select and Award Year</t>
    </r>
    <r>
      <rPr>
        <sz val="14"/>
        <color theme="1"/>
        <rFont val="Times New Roman"/>
        <family val="1"/>
      </rPr>
      <t>,' select '</t>
    </r>
    <r>
      <rPr>
        <b/>
        <sz val="14"/>
        <color theme="1"/>
        <rFont val="Times New Roman"/>
        <family val="1"/>
      </rPr>
      <t>2021-2022</t>
    </r>
    <r>
      <rPr>
        <sz val="14"/>
        <color theme="1"/>
        <rFont val="Times New Roman"/>
        <family val="1"/>
      </rPr>
      <t>'</t>
    </r>
  </si>
  <si>
    <r>
      <t>Under '</t>
    </r>
    <r>
      <rPr>
        <b/>
        <sz val="14"/>
        <color theme="1"/>
        <rFont val="Times New Roman"/>
        <family val="1"/>
      </rPr>
      <t>Loan Period Requested</t>
    </r>
    <r>
      <rPr>
        <sz val="14"/>
        <color theme="1"/>
        <rFont val="Times New Roman"/>
        <family val="1"/>
      </rPr>
      <t>', select '</t>
    </r>
    <r>
      <rPr>
        <b/>
        <sz val="14"/>
        <color theme="1"/>
        <rFont val="Times New Roman"/>
        <family val="1"/>
      </rPr>
      <t>09/2021 - 04/2022</t>
    </r>
    <r>
      <rPr>
        <sz val="14"/>
        <color theme="1"/>
        <rFont val="Times New Roman"/>
        <family val="1"/>
      </rPr>
      <t>'</t>
    </r>
  </si>
  <si>
    <t>Total Fixed Expenses:</t>
  </si>
  <si>
    <t>Total Variable Expenses:</t>
  </si>
  <si>
    <t>Total Monthly Expenses:</t>
  </si>
  <si>
    <r>
      <t xml:space="preserve">* Do </t>
    </r>
    <r>
      <rPr>
        <b/>
        <u/>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</si>
  <si>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r>
      <rPr>
        <b/>
        <sz val="12"/>
        <color theme="1"/>
        <rFont val="Times New Roman"/>
        <family val="1"/>
      </rPr>
      <t xml:space="preserve">FINANCIAL SERVICES CONTACT INFORMATION:   </t>
    </r>
    <r>
      <rPr>
        <sz val="12"/>
        <color theme="1"/>
        <rFont val="Times New Roman"/>
        <family val="1"/>
      </rPr>
      <t xml:space="preserve">                                                               Email: medfinservices@oakland.edu                                                   Phone: 248-370-3611</t>
    </r>
  </si>
  <si>
    <r>
      <rPr>
        <b/>
        <sz val="12"/>
        <color theme="1"/>
        <rFont val="Times New Roman"/>
        <family val="1"/>
      </rPr>
      <t>**</t>
    </r>
    <r>
      <rPr>
        <sz val="12"/>
        <color theme="1"/>
        <rFont val="Times New Roman"/>
        <family val="1"/>
      </rPr>
      <t xml:space="preserve"> Newly admitted students will be able to enroll in a Payment Plan starting in mid-July.</t>
    </r>
  </si>
  <si>
    <r>
      <rPr>
        <b/>
        <sz val="12"/>
        <color theme="1"/>
        <rFont val="Times New Roman"/>
        <family val="1"/>
      </rPr>
      <t>IMPORTANT INFORMATION:</t>
    </r>
    <r>
      <rPr>
        <sz val="12"/>
        <color theme="1"/>
        <rFont val="Times New Roman"/>
        <family val="1"/>
      </rPr>
      <t xml:space="preserve"> This Student Loan Planner file is </t>
    </r>
    <r>
      <rPr>
        <b/>
        <u/>
        <sz val="12"/>
        <color theme="1"/>
        <rFont val="Times New Roman"/>
        <family val="1"/>
      </rPr>
      <t>ONLY</t>
    </r>
    <r>
      <rPr>
        <b/>
        <sz val="12"/>
        <color theme="1"/>
        <rFont val="Times New Roman"/>
        <family val="1"/>
      </rPr>
      <t xml:space="preserve"> valid for the 2021-2022</t>
    </r>
    <r>
      <rPr>
        <sz val="12"/>
        <color theme="1"/>
        <rFont val="Times New Roman"/>
        <family val="1"/>
      </rPr>
      <t xml:space="preserve"> academic year. A new Planner must be downloaded for </t>
    </r>
    <r>
      <rPr>
        <b/>
        <u/>
        <sz val="12"/>
        <color theme="1"/>
        <rFont val="Times New Roman"/>
        <family val="1"/>
      </rPr>
      <t>each</t>
    </r>
    <r>
      <rPr>
        <sz val="12"/>
        <color theme="1"/>
        <rFont val="Times New Roman"/>
        <family val="1"/>
      </rPr>
      <t xml:space="preserve"> academic year. </t>
    </r>
  </si>
  <si>
    <t>Instructions for accepting an Unsubsidized loan in SAIL</t>
  </si>
  <si>
    <t>Total Estimated Expenses:</t>
  </si>
  <si>
    <t>Remaining Need:</t>
  </si>
  <si>
    <t>Total Recommended Unsubsidized Direct Loan (Including Loan Fees) for 2021-2022:</t>
  </si>
  <si>
    <t>Recommended Amount for Fall 2021:</t>
  </si>
  <si>
    <t>Recommended Amount for Winter 2022:</t>
  </si>
  <si>
    <r>
      <rPr>
        <sz val="11"/>
        <rFont val="Times New Roman"/>
        <family val="1"/>
      </rPr>
      <t xml:space="preserve">Log into </t>
    </r>
    <r>
      <rPr>
        <u/>
        <sz val="11"/>
        <color theme="10"/>
        <rFont val="Times New Roman"/>
        <family val="1"/>
      </rPr>
      <t>studentaid.gov</t>
    </r>
  </si>
  <si>
    <t>Total Estimated Support:</t>
  </si>
  <si>
    <t>2021-2022 Expense Planner</t>
  </si>
  <si>
    <r>
      <rPr>
        <b/>
        <u/>
        <sz val="12"/>
        <color theme="1"/>
        <rFont val="Times New Roman"/>
        <family val="1"/>
      </rPr>
      <t>IMPORTANT INFORMATION:</t>
    </r>
    <r>
      <rPr>
        <sz val="12"/>
        <color theme="1"/>
        <rFont val="Times New Roman"/>
        <family val="1"/>
      </rPr>
      <t xml:space="preserve"> This Student Loan Planner file is </t>
    </r>
    <r>
      <rPr>
        <b/>
        <u/>
        <sz val="12"/>
        <color theme="1"/>
        <rFont val="Times New Roman"/>
        <family val="1"/>
      </rPr>
      <t>ONLY</t>
    </r>
    <r>
      <rPr>
        <b/>
        <sz val="12"/>
        <color theme="1"/>
        <rFont val="Times New Roman"/>
        <family val="1"/>
      </rPr>
      <t xml:space="preserve"> valid for the 2021-2022</t>
    </r>
    <r>
      <rPr>
        <sz val="12"/>
        <color theme="1"/>
        <rFont val="Times New Roman"/>
        <family val="1"/>
      </rPr>
      <t xml:space="preserve"> academic year. A new Planner must be downloaded for </t>
    </r>
    <r>
      <rPr>
        <b/>
        <u/>
        <sz val="12"/>
        <color theme="1"/>
        <rFont val="Times New Roman"/>
        <family val="1"/>
      </rPr>
      <t>each</t>
    </r>
    <r>
      <rPr>
        <sz val="12"/>
        <color theme="1"/>
        <rFont val="Times New Roman"/>
        <family val="1"/>
      </rPr>
      <t xml:space="preserve"> academic year. </t>
    </r>
  </si>
  <si>
    <r>
      <rPr>
        <sz val="11"/>
        <rFont val="Times New Roman"/>
        <family val="1"/>
      </rPr>
      <t xml:space="preserve">Log into </t>
    </r>
    <r>
      <rPr>
        <u/>
        <sz val="11"/>
        <color theme="10"/>
        <rFont val="Times New Roman"/>
        <family val="1"/>
      </rPr>
      <t>SAIL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</si>
</sst>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4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rgb="FF003594"/>
      <name val="Times New Roman"/>
      <family val="1"/>
    </font>
    <font>
      <sz val="12"/>
      <color indexed="8"/>
      <name val="Times New Roman"/>
      <family val="1"/>
    </font>
    <font>
      <b/>
      <sz val="11"/>
      <name val="Times New Roman"/>
      <family val="1"/>
    </font>
    <font>
      <b/>
      <sz val="11"/>
      <color rgb="FF852146"/>
      <name val="Times New Roman"/>
      <family val="1"/>
    </font>
    <font>
      <u/>
      <sz val="11"/>
      <color rgb="FF0000FF"/>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rgb="FF0000FF"/>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
      <b/>
      <u/>
      <sz val="14"/>
      <color theme="10"/>
      <name val="Times New Roman"/>
      <family val="1"/>
    </font>
    <font>
      <b/>
      <u/>
      <sz val="11"/>
      <color theme="1"/>
      <name val="Times New Roman"/>
      <family val="1"/>
    </font>
    <font>
      <sz val="14"/>
      <color theme="10"/>
      <name val="Times New Roman"/>
      <family val="1"/>
    </font>
    <font>
      <sz val="14"/>
      <color rgb="FF003594"/>
      <name val="Times New Roman"/>
      <family val="1"/>
    </font>
    <font>
      <b/>
      <sz val="14"/>
      <name val="Times New Roman"/>
      <family val="1"/>
    </font>
    <font>
      <b/>
      <u/>
      <sz val="11"/>
      <name val="Times New Roman"/>
      <family val="1"/>
    </font>
  </fonts>
  <fills count="9">
    <fill>
      <patternFill patternType="none"/>
    </fill>
    <fill>
      <patternFill patternType="gray125"/>
    </fill>
    <fill>
      <patternFill patternType="solid">
        <fgColor rgb="FF003594"/>
        <bgColor indexed="64"/>
      </patternFill>
    </fill>
    <fill>
      <patternFill patternType="solid">
        <fgColor rgb="FFB59A57"/>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2" fillId="6" borderId="22" applyNumberFormat="0" applyAlignment="0" applyProtection="0"/>
  </cellStyleXfs>
  <cellXfs count="460">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9" fillId="2" borderId="0" xfId="0" applyFont="1" applyFill="1"/>
    <xf numFmtId="0" fontId="0" fillId="0" borderId="0" xfId="0" applyBorder="1"/>
    <xf numFmtId="0" fontId="9" fillId="0" borderId="0" xfId="0" applyFont="1" applyFill="1"/>
    <xf numFmtId="0" fontId="0" fillId="0" borderId="0" xfId="0" applyFill="1"/>
    <xf numFmtId="0" fontId="0" fillId="2" borderId="0" xfId="0" applyFill="1"/>
    <xf numFmtId="0" fontId="0" fillId="2" borderId="0" xfId="0" applyFill="1" applyBorder="1"/>
    <xf numFmtId="0" fontId="0" fillId="0" borderId="0" xfId="0" applyAlignment="1">
      <alignment horizontal="left"/>
    </xf>
    <xf numFmtId="0" fontId="0" fillId="2" borderId="13" xfId="0" applyFill="1" applyBorder="1"/>
    <xf numFmtId="0" fontId="0" fillId="2" borderId="14" xfId="0" applyFill="1" applyBorder="1"/>
    <xf numFmtId="0" fontId="0" fillId="2" borderId="14" xfId="0" applyFill="1" applyBorder="1" applyAlignment="1"/>
    <xf numFmtId="0" fontId="0" fillId="2" borderId="14" xfId="0" applyFill="1" applyBorder="1" applyAlignment="1">
      <alignment horizontal="left"/>
    </xf>
    <xf numFmtId="0" fontId="0" fillId="2" borderId="19" xfId="0" applyFill="1" applyBorder="1"/>
    <xf numFmtId="0" fontId="0" fillId="2" borderId="15" xfId="0" applyFill="1" applyBorder="1"/>
    <xf numFmtId="0" fontId="0" fillId="2" borderId="16" xfId="0" applyFill="1" applyBorder="1"/>
    <xf numFmtId="0" fontId="4" fillId="2" borderId="15" xfId="0" applyFont="1" applyFill="1" applyBorder="1" applyAlignment="1">
      <alignment horizontal="center"/>
    </xf>
    <xf numFmtId="0" fontId="4" fillId="2" borderId="15" xfId="0" quotePrefix="1" applyFont="1" applyFill="1" applyBorder="1" applyAlignment="1">
      <alignment horizontal="center"/>
    </xf>
    <xf numFmtId="0" fontId="2" fillId="2" borderId="16" xfId="0" applyFont="1" applyFill="1" applyBorder="1"/>
    <xf numFmtId="0" fontId="0" fillId="2" borderId="17" xfId="0" applyFill="1" applyBorder="1"/>
    <xf numFmtId="0" fontId="0" fillId="2" borderId="18" xfId="0" applyFill="1" applyBorder="1"/>
    <xf numFmtId="0" fontId="6" fillId="2" borderId="15" xfId="0" applyNumberFormat="1" applyFont="1" applyFill="1" applyBorder="1" applyAlignment="1" applyProtection="1"/>
    <xf numFmtId="0" fontId="6" fillId="2" borderId="16" xfId="0" applyNumberFormat="1" applyFont="1" applyFill="1" applyBorder="1" applyAlignment="1" applyProtection="1"/>
    <xf numFmtId="0" fontId="6" fillId="2" borderId="16" xfId="0" applyNumberFormat="1" applyFont="1" applyFill="1" applyBorder="1" applyAlignment="1" applyProtection="1">
      <alignment wrapText="1"/>
    </xf>
    <xf numFmtId="0" fontId="7" fillId="2" borderId="5" xfId="0" applyFont="1" applyFill="1" applyBorder="1"/>
    <xf numFmtId="0" fontId="11" fillId="0" borderId="14" xfId="0" applyFont="1" applyBorder="1" applyAlignment="1">
      <alignment vertical="center"/>
    </xf>
    <xf numFmtId="0" fontId="10" fillId="0" borderId="0" xfId="0" applyFont="1" applyBorder="1" applyAlignment="1">
      <alignment vertical="center"/>
    </xf>
    <xf numFmtId="0" fontId="2" fillId="2" borderId="0" xfId="0" applyFont="1" applyFill="1"/>
    <xf numFmtId="0" fontId="2" fillId="2" borderId="15" xfId="0" applyFont="1" applyFill="1" applyBorder="1"/>
    <xf numFmtId="0" fontId="4" fillId="2" borderId="0" xfId="0" applyFont="1" applyFill="1" applyAlignment="1">
      <alignment horizontal="center"/>
    </xf>
    <xf numFmtId="0" fontId="4" fillId="2" borderId="0" xfId="0" applyFont="1" applyFill="1" applyBorder="1" applyAlignment="1">
      <alignment horizontal="center"/>
    </xf>
    <xf numFmtId="0" fontId="4" fillId="2" borderId="0" xfId="0" quotePrefix="1" applyFont="1" applyFill="1" applyAlignment="1">
      <alignment horizontal="center"/>
    </xf>
    <xf numFmtId="0" fontId="14" fillId="2" borderId="0" xfId="0" applyFont="1" applyFill="1" applyBorder="1"/>
    <xf numFmtId="0" fontId="14" fillId="2" borderId="0" xfId="0" applyFont="1" applyFill="1" applyBorder="1" applyAlignment="1"/>
    <xf numFmtId="0" fontId="14" fillId="2" borderId="0" xfId="0" applyFont="1" applyFill="1" applyBorder="1" applyAlignment="1">
      <alignment horizontal="left"/>
    </xf>
    <xf numFmtId="44" fontId="14" fillId="5" borderId="1" xfId="1" applyFont="1" applyFill="1" applyBorder="1"/>
    <xf numFmtId="44" fontId="14" fillId="5" borderId="6" xfId="1" applyFont="1" applyFill="1" applyBorder="1"/>
    <xf numFmtId="0" fontId="15" fillId="2" borderId="0" xfId="0" applyFont="1" applyFill="1" applyBorder="1"/>
    <xf numFmtId="44" fontId="14" fillId="2" borderId="0" xfId="1" applyFont="1" applyFill="1" applyBorder="1"/>
    <xf numFmtId="0" fontId="14" fillId="2" borderId="0" xfId="0" applyFont="1" applyFill="1" applyBorder="1" applyAlignment="1">
      <alignment horizontal="center"/>
    </xf>
    <xf numFmtId="44" fontId="14" fillId="2" borderId="0" xfId="1" applyFont="1" applyFill="1" applyBorder="1" applyAlignment="1">
      <alignment horizontal="left"/>
    </xf>
    <xf numFmtId="44" fontId="15" fillId="0" borderId="2" xfId="0" applyNumberFormat="1" applyFont="1" applyFill="1" applyBorder="1" applyAlignment="1">
      <alignment horizontal="left"/>
    </xf>
    <xf numFmtId="0" fontId="15" fillId="2" borderId="0" xfId="0" applyFont="1" applyFill="1" applyBorder="1" applyAlignment="1">
      <alignment horizontal="left"/>
    </xf>
    <xf numFmtId="0" fontId="15" fillId="3" borderId="10" xfId="0" applyFont="1" applyFill="1" applyBorder="1"/>
    <xf numFmtId="0" fontId="15" fillId="3" borderId="11" xfId="0" applyFont="1" applyFill="1" applyBorder="1" applyAlignment="1"/>
    <xf numFmtId="0" fontId="15" fillId="3" borderId="11" xfId="0" applyFont="1" applyFill="1" applyBorder="1"/>
    <xf numFmtId="0" fontId="14" fillId="3" borderId="11" xfId="0" applyFont="1" applyFill="1" applyBorder="1"/>
    <xf numFmtId="0" fontId="14" fillId="0" borderId="0" xfId="0" applyFont="1" applyFill="1" applyBorder="1"/>
    <xf numFmtId="0" fontId="14" fillId="0" borderId="0" xfId="0" applyFont="1" applyBorder="1"/>
    <xf numFmtId="0" fontId="14" fillId="0" borderId="5" xfId="0" applyFont="1" applyBorder="1"/>
    <xf numFmtId="164" fontId="15" fillId="4" borderId="2" xfId="1" applyNumberFormat="1" applyFont="1" applyFill="1" applyBorder="1" applyAlignment="1">
      <alignment horizontal="left"/>
    </xf>
    <xf numFmtId="0" fontId="16" fillId="0" borderId="0" xfId="2" applyFont="1" applyBorder="1"/>
    <xf numFmtId="0" fontId="14" fillId="0" borderId="16" xfId="0" applyFont="1" applyBorder="1" applyAlignment="1">
      <alignment horizontal="left"/>
    </xf>
    <xf numFmtId="0" fontId="14" fillId="0" borderId="15" xfId="0" applyFont="1" applyBorder="1"/>
    <xf numFmtId="0" fontId="14" fillId="0" borderId="17" xfId="0" applyFont="1" applyBorder="1"/>
    <xf numFmtId="0" fontId="16" fillId="0" borderId="5" xfId="2" applyFont="1" applyBorder="1" applyAlignment="1"/>
    <xf numFmtId="0" fontId="14" fillId="2" borderId="0" xfId="0" applyFont="1" applyFill="1"/>
    <xf numFmtId="0" fontId="14" fillId="0" borderId="0" xfId="0" applyFont="1"/>
    <xf numFmtId="44" fontId="14" fillId="0" borderId="20" xfId="1" applyFont="1" applyBorder="1"/>
    <xf numFmtId="0" fontId="14" fillId="5" borderId="2" xfId="0" applyFont="1" applyFill="1" applyBorder="1"/>
    <xf numFmtId="44" fontId="14" fillId="0" borderId="7" xfId="1" applyFont="1" applyBorder="1"/>
    <xf numFmtId="44" fontId="15" fillId="0" borderId="18" xfId="1" applyFont="1" applyBorder="1"/>
    <xf numFmtId="0" fontId="16" fillId="2" borderId="0" xfId="2" applyFont="1" applyFill="1" applyBorder="1" applyAlignment="1"/>
    <xf numFmtId="44" fontId="14" fillId="5" borderId="4" xfId="1" applyFont="1" applyFill="1" applyBorder="1"/>
    <xf numFmtId="44" fontId="14" fillId="2" borderId="0" xfId="0" applyNumberFormat="1" applyFont="1" applyFill="1" applyBorder="1"/>
    <xf numFmtId="44" fontId="15" fillId="0" borderId="2" xfId="0" applyNumberFormat="1" applyFont="1" applyFill="1" applyBorder="1"/>
    <xf numFmtId="0" fontId="14" fillId="2" borderId="0" xfId="0" applyFont="1" applyFill="1" applyAlignment="1"/>
    <xf numFmtId="0" fontId="14" fillId="4" borderId="2" xfId="0" applyFont="1" applyFill="1" applyBorder="1"/>
    <xf numFmtId="164" fontId="15" fillId="4" borderId="2" xfId="1" applyNumberFormat="1" applyFont="1" applyFill="1" applyBorder="1"/>
    <xf numFmtId="0" fontId="14" fillId="0" borderId="16" xfId="0" applyFont="1" applyBorder="1"/>
    <xf numFmtId="0" fontId="14" fillId="3" borderId="12" xfId="0" applyFont="1" applyFill="1" applyBorder="1"/>
    <xf numFmtId="0" fontId="13" fillId="2" borderId="1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0" borderId="13" xfId="0" applyFont="1" applyBorder="1"/>
    <xf numFmtId="0" fontId="18" fillId="0" borderId="14" xfId="0" applyFont="1" applyFill="1" applyBorder="1"/>
    <xf numFmtId="0" fontId="14" fillId="0" borderId="19" xfId="0" applyFont="1" applyFill="1" applyBorder="1"/>
    <xf numFmtId="0" fontId="18" fillId="0" borderId="0" xfId="0" applyFont="1" applyFill="1" applyBorder="1"/>
    <xf numFmtId="0" fontId="14" fillId="0" borderId="16" xfId="0" applyFont="1" applyFill="1" applyBorder="1"/>
    <xf numFmtId="0" fontId="19" fillId="2" borderId="0" xfId="0" applyNumberFormat="1" applyFont="1" applyFill="1" applyBorder="1" applyAlignment="1" applyProtection="1"/>
    <xf numFmtId="0" fontId="15" fillId="0" borderId="0" xfId="0" applyFont="1"/>
    <xf numFmtId="0" fontId="14" fillId="2" borderId="16" xfId="0" applyFont="1" applyFill="1" applyBorder="1"/>
    <xf numFmtId="44" fontId="14" fillId="0" borderId="9" xfId="1" applyFont="1" applyBorder="1"/>
    <xf numFmtId="44" fontId="14" fillId="5" borderId="3" xfId="1" applyFont="1" applyFill="1" applyBorder="1"/>
    <xf numFmtId="44" fontId="15" fillId="0" borderId="2" xfId="1" applyFont="1" applyBorder="1"/>
    <xf numFmtId="44" fontId="14" fillId="5" borderId="8" xfId="1" applyFont="1" applyFill="1" applyBorder="1"/>
    <xf numFmtId="44" fontId="15" fillId="0" borderId="2" xfId="0" applyNumberFormat="1" applyFont="1" applyBorder="1"/>
    <xf numFmtId="0" fontId="14" fillId="7" borderId="2" xfId="0" applyFont="1" applyFill="1" applyBorder="1"/>
    <xf numFmtId="0" fontId="0" fillId="7" borderId="2" xfId="0" applyFill="1" applyBorder="1"/>
    <xf numFmtId="44" fontId="14" fillId="0" borderId="20" xfId="1" applyFont="1" applyFill="1" applyBorder="1" applyAlignment="1" applyProtection="1"/>
    <xf numFmtId="44" fontId="14" fillId="0" borderId="7" xfId="1" applyFont="1" applyFill="1" applyBorder="1" applyAlignment="1" applyProtection="1"/>
    <xf numFmtId="44" fontId="14" fillId="5" borderId="1" xfId="1" applyFont="1" applyFill="1" applyBorder="1" applyAlignment="1"/>
    <xf numFmtId="0" fontId="21" fillId="0" borderId="0" xfId="0" applyFont="1"/>
    <xf numFmtId="0" fontId="15" fillId="0" borderId="17" xfId="0" applyFont="1" applyBorder="1"/>
    <xf numFmtId="0" fontId="14" fillId="0" borderId="5" xfId="0" applyFont="1" applyBorder="1" applyAlignment="1"/>
    <xf numFmtId="44" fontId="14" fillId="0" borderId="5" xfId="1" applyFont="1" applyBorder="1"/>
    <xf numFmtId="0" fontId="14" fillId="0" borderId="5" xfId="0" applyFont="1" applyBorder="1" applyAlignment="1">
      <alignment horizontal="center"/>
    </xf>
    <xf numFmtId="0" fontId="15" fillId="0" borderId="17" xfId="0" applyFont="1" applyFill="1" applyBorder="1"/>
    <xf numFmtId="0" fontId="14" fillId="0" borderId="5" xfId="0" applyFont="1" applyFill="1" applyBorder="1" applyAlignment="1"/>
    <xf numFmtId="44" fontId="14" fillId="0" borderId="5" xfId="1" applyFont="1" applyFill="1" applyBorder="1" applyAlignment="1"/>
    <xf numFmtId="44" fontId="15" fillId="0" borderId="27" xfId="1" applyFont="1" applyFill="1" applyBorder="1" applyAlignment="1" applyProtection="1"/>
    <xf numFmtId="44" fontId="14" fillId="5" borderId="3" xfId="1" applyFont="1" applyFill="1" applyBorder="1" applyAlignment="1"/>
    <xf numFmtId="44" fontId="15" fillId="0" borderId="27" xfId="0" applyNumberFormat="1" applyFont="1" applyFill="1" applyBorder="1" applyAlignment="1">
      <alignment horizontal="left"/>
    </xf>
    <xf numFmtId="0" fontId="14" fillId="0" borderId="18" xfId="0" applyFont="1" applyBorder="1" applyAlignment="1">
      <alignment horizontal="center"/>
    </xf>
    <xf numFmtId="44" fontId="15" fillId="0" borderId="18" xfId="0" applyNumberFormat="1" applyFont="1" applyBorder="1"/>
    <xf numFmtId="44" fontId="15" fillId="0" borderId="27" xfId="1" applyFont="1" applyBorder="1"/>
    <xf numFmtId="0" fontId="0" fillId="0" borderId="0" xfId="0" applyFill="1" applyBorder="1"/>
    <xf numFmtId="0" fontId="8" fillId="0" borderId="0" xfId="0" applyNumberFormat="1" applyFont="1" applyFill="1" applyBorder="1" applyAlignment="1" applyProtection="1"/>
    <xf numFmtId="0" fontId="14" fillId="0" borderId="0" xfId="0" applyFont="1"/>
    <xf numFmtId="0" fontId="25" fillId="0" borderId="30" xfId="0" applyNumberFormat="1" applyFont="1" applyFill="1" applyBorder="1" applyAlignment="1" applyProtection="1">
      <alignment horizontal="left" indent="1"/>
    </xf>
    <xf numFmtId="0" fontId="25" fillId="0" borderId="31" xfId="0" applyNumberFormat="1" applyFont="1" applyFill="1" applyBorder="1" applyAlignment="1" applyProtection="1">
      <alignment horizontal="left" indent="1"/>
    </xf>
    <xf numFmtId="0" fontId="25" fillId="0" borderId="15" xfId="0" applyNumberFormat="1" applyFont="1" applyFill="1" applyBorder="1" applyAlignment="1" applyProtection="1"/>
    <xf numFmtId="0" fontId="25" fillId="0" borderId="16" xfId="0" applyNumberFormat="1" applyFont="1" applyFill="1" applyBorder="1" applyAlignment="1" applyProtection="1"/>
    <xf numFmtId="0" fontId="24" fillId="0" borderId="15" xfId="0" applyNumberFormat="1" applyFont="1" applyFill="1" applyBorder="1" applyAlignment="1" applyProtection="1"/>
    <xf numFmtId="165" fontId="25" fillId="0" borderId="16" xfId="0" applyNumberFormat="1" applyFont="1" applyFill="1" applyBorder="1" applyAlignment="1" applyProtection="1"/>
    <xf numFmtId="0" fontId="25" fillId="0" borderId="17" xfId="0" applyNumberFormat="1" applyFont="1" applyFill="1" applyBorder="1" applyAlignment="1" applyProtection="1"/>
    <xf numFmtId="44" fontId="25" fillId="5" borderId="9" xfId="1" applyFont="1" applyFill="1" applyBorder="1" applyAlignment="1" applyProtection="1"/>
    <xf numFmtId="44" fontId="14" fillId="0" borderId="16" xfId="1" applyFont="1" applyBorder="1"/>
    <xf numFmtId="44" fontId="24" fillId="7" borderId="2" xfId="1" applyFont="1" applyFill="1" applyBorder="1" applyAlignment="1" applyProtection="1"/>
    <xf numFmtId="0" fontId="9" fillId="2" borderId="13" xfId="0" applyFont="1" applyFill="1" applyBorder="1"/>
    <xf numFmtId="0" fontId="9" fillId="2" borderId="14" xfId="0" applyFont="1" applyFill="1" applyBorder="1"/>
    <xf numFmtId="0" fontId="23" fillId="2" borderId="16" xfId="0" applyFont="1" applyFill="1" applyBorder="1"/>
    <xf numFmtId="0" fontId="14" fillId="2" borderId="5" xfId="0" applyFont="1" applyFill="1" applyBorder="1"/>
    <xf numFmtId="0" fontId="14" fillId="2" borderId="5" xfId="0" applyFont="1" applyFill="1" applyBorder="1" applyAlignment="1"/>
    <xf numFmtId="0" fontId="14" fillId="2" borderId="5" xfId="0" applyFont="1" applyFill="1" applyBorder="1" applyAlignment="1">
      <alignment horizontal="left"/>
    </xf>
    <xf numFmtId="0" fontId="0" fillId="0" borderId="13" xfId="0" applyFill="1" applyBorder="1"/>
    <xf numFmtId="0" fontId="0" fillId="0" borderId="14" xfId="0" applyFill="1" applyBorder="1"/>
    <xf numFmtId="0" fontId="0" fillId="0" borderId="19" xfId="0" applyFill="1" applyBorder="1"/>
    <xf numFmtId="0" fontId="16" fillId="0" borderId="0" xfId="2" applyFont="1" applyFill="1" applyBorder="1" applyAlignment="1">
      <alignment horizontal="left" vertical="top" wrapText="1"/>
    </xf>
    <xf numFmtId="0" fontId="14" fillId="0" borderId="0" xfId="0" applyFont="1" applyFill="1" applyBorder="1" applyAlignment="1"/>
    <xf numFmtId="0" fontId="14" fillId="0" borderId="0" xfId="0" applyFont="1" applyFill="1" applyBorder="1" applyAlignment="1">
      <alignment horizontal="left" vertical="top" wrapText="1"/>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21" fillId="0" borderId="0" xfId="2" applyFont="1" applyFill="1" applyBorder="1" applyAlignment="1">
      <alignment horizontal="left" vertical="top" wrapText="1"/>
    </xf>
    <xf numFmtId="0" fontId="16"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5" borderId="2" xfId="0" applyFill="1" applyBorder="1"/>
    <xf numFmtId="0" fontId="26" fillId="0" borderId="15" xfId="0" applyFont="1" applyBorder="1"/>
    <xf numFmtId="0" fontId="27" fillId="0" borderId="0" xfId="0" applyFont="1" applyBorder="1"/>
    <xf numFmtId="0" fontId="27" fillId="0" borderId="16" xfId="0" applyFont="1" applyBorder="1"/>
    <xf numFmtId="0" fontId="30" fillId="0" borderId="0" xfId="2" applyFont="1" applyBorder="1"/>
    <xf numFmtId="0" fontId="27" fillId="0" borderId="5" xfId="0" applyFont="1" applyBorder="1"/>
    <xf numFmtId="0" fontId="27" fillId="0" borderId="18" xfId="0" applyFont="1" applyBorder="1"/>
    <xf numFmtId="0" fontId="27" fillId="2" borderId="0" xfId="0" applyFont="1" applyFill="1" applyBorder="1"/>
    <xf numFmtId="0" fontId="26" fillId="3" borderId="11" xfId="0" applyFont="1" applyFill="1" applyBorder="1" applyAlignment="1">
      <alignment horizontal="left" vertical="top"/>
    </xf>
    <xf numFmtId="0" fontId="26" fillId="3" borderId="11" xfId="0" applyFont="1" applyFill="1" applyBorder="1" applyAlignment="1">
      <alignment horizontal="left" vertical="top" wrapText="1"/>
    </xf>
    <xf numFmtId="0" fontId="27" fillId="3" borderId="11" xfId="0" applyFont="1" applyFill="1" applyBorder="1"/>
    <xf numFmtId="0" fontId="27" fillId="3" borderId="11" xfId="0" applyFont="1" applyFill="1" applyBorder="1" applyAlignment="1">
      <alignment horizontal="left"/>
    </xf>
    <xf numFmtId="0" fontId="27" fillId="3" borderId="12" xfId="0" applyFont="1" applyFill="1" applyBorder="1"/>
    <xf numFmtId="0" fontId="31" fillId="0" borderId="14" xfId="2" applyFont="1" applyBorder="1" applyAlignment="1">
      <alignment horizontal="left" vertical="top" wrapText="1"/>
    </xf>
    <xf numFmtId="0" fontId="27" fillId="0" borderId="14" xfId="0" applyFont="1" applyBorder="1"/>
    <xf numFmtId="0" fontId="27" fillId="0" borderId="14" xfId="0" applyFont="1" applyBorder="1" applyAlignment="1">
      <alignment horizontal="left"/>
    </xf>
    <xf numFmtId="0" fontId="27" fillId="0" borderId="19" xfId="0" applyFont="1" applyBorder="1"/>
    <xf numFmtId="0" fontId="31" fillId="0" borderId="0" xfId="2" applyFont="1" applyBorder="1" applyAlignment="1">
      <alignment horizontal="left" vertical="top" wrapText="1"/>
    </xf>
    <xf numFmtId="0" fontId="27" fillId="0" borderId="0" xfId="0" applyFont="1" applyBorder="1" applyAlignment="1">
      <alignment horizontal="left"/>
    </xf>
    <xf numFmtId="0" fontId="27" fillId="0" borderId="17" xfId="0" applyFont="1" applyBorder="1"/>
    <xf numFmtId="0" fontId="27" fillId="0" borderId="5" xfId="0" applyFont="1" applyBorder="1" applyAlignment="1">
      <alignment horizontal="left" vertical="top"/>
    </xf>
    <xf numFmtId="0" fontId="31" fillId="0" borderId="5" xfId="2" applyFont="1" applyBorder="1" applyAlignment="1">
      <alignment horizontal="left" vertical="top" wrapText="1"/>
    </xf>
    <xf numFmtId="0" fontId="27" fillId="0" borderId="5" xfId="0" applyFont="1" applyBorder="1" applyAlignment="1">
      <alignment horizontal="left"/>
    </xf>
    <xf numFmtId="0" fontId="27" fillId="2" borderId="0" xfId="0" applyFont="1" applyFill="1" applyBorder="1" applyAlignment="1"/>
    <xf numFmtId="0" fontId="27" fillId="2" borderId="0" xfId="0" applyFont="1" applyFill="1" applyBorder="1" applyAlignment="1">
      <alignment horizontal="left" vertical="top" wrapText="1"/>
    </xf>
    <xf numFmtId="0" fontId="27" fillId="2" borderId="0" xfId="0" applyFont="1" applyFill="1" applyBorder="1" applyAlignment="1">
      <alignment horizontal="left"/>
    </xf>
    <xf numFmtId="0" fontId="26" fillId="3" borderId="11" xfId="0" applyFont="1" applyFill="1" applyBorder="1"/>
    <xf numFmtId="0" fontId="27" fillId="3" borderId="11" xfId="0" applyFont="1" applyFill="1" applyBorder="1" applyAlignment="1"/>
    <xf numFmtId="0" fontId="29" fillId="0" borderId="5" xfId="2" applyFont="1" applyBorder="1"/>
    <xf numFmtId="0" fontId="31" fillId="0" borderId="5" xfId="2" applyFont="1" applyBorder="1" applyAlignment="1"/>
    <xf numFmtId="44" fontId="17" fillId="7" borderId="1" xfId="1" applyFont="1" applyFill="1" applyBorder="1" applyAlignment="1"/>
    <xf numFmtId="0" fontId="0" fillId="0" borderId="15" xfId="0" applyFill="1" applyBorder="1"/>
    <xf numFmtId="0" fontId="6" fillId="2" borderId="17" xfId="0" applyNumberFormat="1" applyFont="1" applyFill="1" applyBorder="1" applyAlignment="1" applyProtection="1"/>
    <xf numFmtId="0" fontId="14" fillId="2" borderId="18" xfId="0" applyFont="1" applyFill="1" applyBorder="1"/>
    <xf numFmtId="0" fontId="21" fillId="0" borderId="0" xfId="2" applyFont="1" applyBorder="1" applyAlignment="1">
      <alignment horizontal="left"/>
    </xf>
    <xf numFmtId="0" fontId="21" fillId="0" borderId="0" xfId="2" applyFont="1" applyBorder="1"/>
    <xf numFmtId="0" fontId="22" fillId="0" borderId="0" xfId="2" applyFont="1" applyBorder="1" applyAlignment="1"/>
    <xf numFmtId="0" fontId="22" fillId="0" borderId="16" xfId="2" applyFont="1" applyBorder="1" applyAlignment="1"/>
    <xf numFmtId="0" fontId="15" fillId="0" borderId="14" xfId="0" applyFont="1" applyBorder="1"/>
    <xf numFmtId="0" fontId="14" fillId="0" borderId="14" xfId="0" applyFont="1" applyBorder="1"/>
    <xf numFmtId="0" fontId="15" fillId="0" borderId="0" xfId="0" applyFont="1" applyBorder="1"/>
    <xf numFmtId="164" fontId="27" fillId="0" borderId="0" xfId="1" applyNumberFormat="1" applyFont="1" applyBorder="1"/>
    <xf numFmtId="164" fontId="27" fillId="0" borderId="0" xfId="0" applyNumberFormat="1" applyFont="1" applyBorder="1"/>
    <xf numFmtId="0" fontId="31" fillId="0" borderId="0" xfId="2" applyFont="1" applyBorder="1"/>
    <xf numFmtId="0" fontId="26" fillId="0" borderId="0" xfId="0" applyFont="1" applyBorder="1"/>
    <xf numFmtId="0" fontId="15" fillId="3" borderId="13" xfId="0" applyFont="1" applyFill="1" applyBorder="1"/>
    <xf numFmtId="0" fontId="14" fillId="3" borderId="14" xfId="0" applyFont="1" applyFill="1" applyBorder="1"/>
    <xf numFmtId="164" fontId="20" fillId="4" borderId="6" xfId="4" applyNumberFormat="1" applyFont="1" applyFill="1" applyBorder="1" applyAlignment="1">
      <alignment horizontal="left"/>
    </xf>
    <xf numFmtId="0" fontId="14" fillId="0" borderId="0" xfId="0" applyFont="1" applyBorder="1" applyAlignment="1">
      <alignment horizontal="left" vertical="top" wrapText="1"/>
    </xf>
    <xf numFmtId="44" fontId="17" fillId="7" borderId="1" xfId="1" applyFont="1" applyFill="1" applyBorder="1"/>
    <xf numFmtId="0" fontId="17" fillId="0" borderId="1" xfId="0" applyFont="1" applyBorder="1" applyAlignment="1">
      <alignment horizontal="center"/>
    </xf>
    <xf numFmtId="44" fontId="14" fillId="5" borderId="7" xfId="1" applyFont="1" applyFill="1" applyBorder="1"/>
    <xf numFmtId="44" fontId="14" fillId="5" borderId="9" xfId="1" applyFont="1" applyFill="1" applyBorder="1"/>
    <xf numFmtId="0" fontId="16" fillId="0" borderId="11" xfId="2" applyFont="1" applyBorder="1" applyAlignment="1"/>
    <xf numFmtId="44" fontId="14" fillId="0" borderId="11" xfId="1" applyFont="1" applyBorder="1"/>
    <xf numFmtId="0" fontId="14" fillId="0" borderId="12" xfId="0" applyFont="1" applyBorder="1" applyAlignment="1">
      <alignment horizontal="center"/>
    </xf>
    <xf numFmtId="44" fontId="15" fillId="0" borderId="12" xfId="1" applyFont="1" applyBorder="1"/>
    <xf numFmtId="0" fontId="16" fillId="0" borderId="13" xfId="2" applyFont="1" applyFill="1" applyBorder="1"/>
    <xf numFmtId="0" fontId="16" fillId="0" borderId="17" xfId="2" applyFont="1" applyFill="1" applyBorder="1"/>
    <xf numFmtId="0" fontId="14" fillId="0" borderId="19" xfId="0" applyFont="1" applyFill="1" applyBorder="1"/>
    <xf numFmtId="0" fontId="14" fillId="0" borderId="18" xfId="0" applyFont="1" applyFill="1" applyBorder="1"/>
    <xf numFmtId="0" fontId="16" fillId="0" borderId="16" xfId="2" applyFont="1" applyBorder="1"/>
    <xf numFmtId="0" fontId="15" fillId="0" borderId="19" xfId="0" applyFont="1" applyBorder="1"/>
    <xf numFmtId="0" fontId="16" fillId="0" borderId="15" xfId="2" applyFont="1" applyBorder="1"/>
    <xf numFmtId="0" fontId="15" fillId="0" borderId="16" xfId="0" applyFont="1" applyBorder="1"/>
    <xf numFmtId="0" fontId="22" fillId="0" borderId="15" xfId="2" applyNumberFormat="1" applyFont="1" applyFill="1" applyBorder="1" applyAlignment="1" applyProtection="1"/>
    <xf numFmtId="0" fontId="22" fillId="0" borderId="15" xfId="2" applyFont="1" applyBorder="1" applyAlignment="1">
      <alignment horizontal="left"/>
    </xf>
    <xf numFmtId="0" fontId="22" fillId="0" borderId="15" xfId="2" applyFont="1" applyBorder="1"/>
    <xf numFmtId="0" fontId="13" fillId="2" borderId="0" xfId="0" applyFont="1" applyFill="1" applyBorder="1" applyAlignment="1">
      <alignment horizontal="center"/>
    </xf>
    <xf numFmtId="0" fontId="14" fillId="0" borderId="18" xfId="0" applyFont="1" applyBorder="1"/>
    <xf numFmtId="0" fontId="19" fillId="2" borderId="5" xfId="0" applyNumberFormat="1" applyFont="1" applyFill="1" applyBorder="1" applyAlignment="1" applyProtection="1"/>
    <xf numFmtId="0" fontId="6" fillId="2" borderId="5" xfId="0" applyNumberFormat="1" applyFont="1" applyFill="1" applyBorder="1" applyAlignment="1" applyProtection="1"/>
    <xf numFmtId="0" fontId="6" fillId="2" borderId="18" xfId="0" applyNumberFormat="1" applyFont="1" applyFill="1" applyBorder="1" applyAlignment="1" applyProtection="1"/>
    <xf numFmtId="0" fontId="25" fillId="0" borderId="40" xfId="0" applyNumberFormat="1" applyFont="1" applyFill="1" applyBorder="1" applyAlignment="1" applyProtection="1">
      <alignment horizontal="left" indent="1"/>
    </xf>
    <xf numFmtId="0" fontId="24" fillId="0" borderId="10" xfId="0" applyNumberFormat="1" applyFont="1" applyFill="1" applyBorder="1" applyAlignment="1" applyProtection="1"/>
    <xf numFmtId="44" fontId="24" fillId="0" borderId="2" xfId="1" applyFont="1" applyFill="1" applyBorder="1" applyAlignment="1" applyProtection="1"/>
    <xf numFmtId="44" fontId="25" fillId="0" borderId="1" xfId="1" applyFont="1" applyFill="1" applyBorder="1" applyAlignment="1" applyProtection="1"/>
    <xf numFmtId="44" fontId="25" fillId="0" borderId="6" xfId="1" applyFont="1" applyFill="1" applyBorder="1" applyAlignment="1" applyProtection="1"/>
    <xf numFmtId="0" fontId="25" fillId="0" borderId="41" xfId="0" applyNumberFormat="1" applyFont="1" applyFill="1" applyBorder="1" applyAlignment="1" applyProtection="1">
      <alignment horizontal="left" indent="1"/>
    </xf>
    <xf numFmtId="0" fontId="14" fillId="0" borderId="0" xfId="0" applyFont="1" applyBorder="1"/>
    <xf numFmtId="0" fontId="13" fillId="2" borderId="42" xfId="0" applyFont="1" applyFill="1" applyBorder="1" applyAlignment="1">
      <alignment horizontal="center"/>
    </xf>
    <xf numFmtId="0" fontId="13" fillId="2" borderId="43" xfId="0" applyFont="1" applyFill="1" applyBorder="1" applyAlignment="1">
      <alignment horizontal="center"/>
    </xf>
    <xf numFmtId="0" fontId="13" fillId="2" borderId="44" xfId="0" applyFont="1" applyFill="1" applyBorder="1" applyAlignment="1">
      <alignment horizontal="center"/>
    </xf>
    <xf numFmtId="0" fontId="15" fillId="0" borderId="1" xfId="0" applyFont="1" applyBorder="1"/>
    <xf numFmtId="0" fontId="15" fillId="0" borderId="1" xfId="0" applyFont="1" applyFill="1" applyBorder="1"/>
    <xf numFmtId="0" fontId="15" fillId="2" borderId="5" xfId="0" applyFont="1" applyFill="1" applyBorder="1"/>
    <xf numFmtId="0" fontId="14" fillId="2" borderId="5" xfId="0" applyFont="1" applyFill="1" applyBorder="1" applyAlignment="1">
      <alignment horizontal="center"/>
    </xf>
    <xf numFmtId="0" fontId="0" fillId="0" borderId="17" xfId="0" applyFill="1" applyBorder="1"/>
    <xf numFmtId="0" fontId="15" fillId="0" borderId="0" xfId="0" applyFont="1" applyFill="1" applyBorder="1"/>
    <xf numFmtId="0" fontId="14" fillId="0" borderId="0" xfId="0" applyFont="1" applyFill="1" applyBorder="1" applyAlignment="1">
      <alignment horizontal="center"/>
    </xf>
    <xf numFmtId="0" fontId="14" fillId="2" borderId="14" xfId="0" applyFont="1" applyFill="1" applyBorder="1"/>
    <xf numFmtId="0" fontId="15" fillId="0" borderId="4" xfId="0" applyFont="1" applyFill="1" applyBorder="1"/>
    <xf numFmtId="0" fontId="0" fillId="2" borderId="5" xfId="0" applyFill="1" applyBorder="1"/>
    <xf numFmtId="0" fontId="14" fillId="2" borderId="14" xfId="0" applyFont="1" applyFill="1" applyBorder="1" applyAlignment="1"/>
    <xf numFmtId="0" fontId="23" fillId="2" borderId="14" xfId="0" applyFont="1" applyFill="1" applyBorder="1"/>
    <xf numFmtId="0" fontId="23" fillId="2" borderId="15" xfId="0" applyFont="1" applyFill="1" applyBorder="1"/>
    <xf numFmtId="0" fontId="22" fillId="2" borderId="16" xfId="2" applyFont="1" applyFill="1" applyBorder="1" applyAlignment="1"/>
    <xf numFmtId="0" fontId="23" fillId="2" borderId="17" xfId="0" applyFont="1" applyFill="1" applyBorder="1"/>
    <xf numFmtId="0" fontId="14" fillId="0" borderId="0" xfId="0" applyFont="1" applyFill="1" applyBorder="1" applyAlignment="1">
      <alignment horizontal="left" vertical="top" wrapText="1"/>
    </xf>
    <xf numFmtId="0" fontId="14" fillId="0" borderId="0" xfId="0" applyFont="1" applyBorder="1"/>
    <xf numFmtId="44" fontId="14" fillId="0" borderId="1" xfId="1" applyFont="1" applyBorder="1"/>
    <xf numFmtId="0" fontId="25" fillId="0" borderId="45" xfId="0" applyNumberFormat="1" applyFont="1" applyFill="1" applyBorder="1" applyAlignment="1" applyProtection="1">
      <alignment horizontal="left" indent="1"/>
    </xf>
    <xf numFmtId="0" fontId="17" fillId="0" borderId="1" xfId="0" applyFont="1" applyFill="1" applyBorder="1" applyAlignment="1">
      <alignment horizontal="center"/>
    </xf>
    <xf numFmtId="0" fontId="14" fillId="0" borderId="0" xfId="0" applyFont="1" applyBorder="1" applyAlignment="1">
      <alignment horizontal="left" vertical="top" wrapText="1"/>
    </xf>
    <xf numFmtId="0" fontId="14" fillId="0" borderId="0" xfId="0" applyFont="1"/>
    <xf numFmtId="0" fontId="14" fillId="0" borderId="0" xfId="0" applyFont="1" applyBorder="1"/>
    <xf numFmtId="0" fontId="15" fillId="3" borderId="14" xfId="0" applyFont="1" applyFill="1" applyBorder="1" applyAlignment="1">
      <alignment horizontal="right"/>
    </xf>
    <xf numFmtId="0" fontId="15" fillId="3" borderId="25" xfId="0" applyFont="1" applyFill="1" applyBorder="1" applyAlignment="1">
      <alignment horizontal="left"/>
    </xf>
    <xf numFmtId="0" fontId="15" fillId="3" borderId="26" xfId="0" applyFont="1" applyFill="1" applyBorder="1" applyAlignment="1">
      <alignment horizontal="left"/>
    </xf>
    <xf numFmtId="164" fontId="20" fillId="8" borderId="6" xfId="4" applyNumberFormat="1" applyFont="1" applyFill="1" applyBorder="1" applyAlignment="1">
      <alignment horizontal="left"/>
    </xf>
    <xf numFmtId="0" fontId="15" fillId="3" borderId="23" xfId="0" applyFont="1" applyFill="1" applyBorder="1" applyAlignment="1">
      <alignment horizontal="right"/>
    </xf>
    <xf numFmtId="0" fontId="15" fillId="3" borderId="38" xfId="0" applyFont="1" applyFill="1" applyBorder="1" applyAlignment="1">
      <alignment horizontal="left"/>
    </xf>
    <xf numFmtId="0" fontId="15" fillId="3" borderId="39" xfId="0" applyFont="1" applyFill="1" applyBorder="1" applyAlignment="1">
      <alignment horizontal="right"/>
    </xf>
    <xf numFmtId="164" fontId="20" fillId="0" borderId="6" xfId="4" applyNumberFormat="1" applyFont="1" applyFill="1" applyBorder="1" applyAlignment="1">
      <alignment horizontal="left"/>
    </xf>
    <xf numFmtId="164" fontId="15" fillId="0" borderId="16" xfId="1" applyNumberFormat="1" applyFont="1" applyFill="1" applyBorder="1" applyAlignment="1">
      <alignment horizontal="left"/>
    </xf>
    <xf numFmtId="0" fontId="15" fillId="3" borderId="37" xfId="0" applyFont="1" applyFill="1" applyBorder="1" applyAlignment="1">
      <alignment horizontal="left"/>
    </xf>
    <xf numFmtId="164" fontId="20" fillId="0" borderId="0" xfId="4" applyNumberFormat="1" applyFont="1" applyFill="1" applyBorder="1" applyAlignment="1">
      <alignment horizontal="left"/>
    </xf>
    <xf numFmtId="164" fontId="14" fillId="0" borderId="0" xfId="0" applyNumberFormat="1" applyFont="1" applyFill="1" applyBorder="1" applyAlignment="1">
      <alignment horizontal="left"/>
    </xf>
    <xf numFmtId="164" fontId="20" fillId="4" borderId="1" xfId="4" applyNumberFormat="1" applyFont="1" applyFill="1" applyBorder="1" applyAlignment="1">
      <alignment horizontal="left"/>
    </xf>
    <xf numFmtId="164" fontId="20" fillId="4" borderId="23" xfId="4" applyNumberFormat="1" applyFont="1" applyFill="1" applyBorder="1" applyAlignment="1">
      <alignment horizontal="left"/>
    </xf>
    <xf numFmtId="0" fontId="3" fillId="3" borderId="38" xfId="2" applyFill="1" applyBorder="1" applyAlignment="1">
      <alignment horizontal="left"/>
    </xf>
    <xf numFmtId="0" fontId="15" fillId="0" borderId="26" xfId="0" applyFont="1" applyFill="1" applyBorder="1" applyAlignment="1">
      <alignment horizontal="left"/>
    </xf>
    <xf numFmtId="0" fontId="15" fillId="0" borderId="23" xfId="0" applyFont="1" applyFill="1" applyBorder="1" applyAlignment="1">
      <alignment horizontal="right"/>
    </xf>
    <xf numFmtId="0" fontId="16" fillId="0" borderId="25" xfId="2" applyFont="1" applyFill="1" applyBorder="1" applyAlignment="1"/>
    <xf numFmtId="0" fontId="17" fillId="0" borderId="26" xfId="2" applyFont="1" applyFill="1" applyBorder="1" applyAlignment="1"/>
    <xf numFmtId="0" fontId="16" fillId="0" borderId="26" xfId="2" applyFont="1" applyFill="1" applyBorder="1" applyAlignment="1"/>
    <xf numFmtId="0" fontId="14" fillId="0" borderId="23" xfId="0" applyFont="1" applyFill="1" applyBorder="1"/>
    <xf numFmtId="0" fontId="16" fillId="0" borderId="25" xfId="2" applyFont="1" applyFill="1" applyBorder="1"/>
    <xf numFmtId="0" fontId="14" fillId="0" borderId="26" xfId="0" applyFont="1" applyFill="1" applyBorder="1"/>
    <xf numFmtId="0" fontId="16" fillId="0" borderId="26" xfId="2" applyFont="1" applyBorder="1"/>
    <xf numFmtId="0" fontId="14" fillId="0" borderId="26" xfId="0" applyFont="1" applyBorder="1"/>
    <xf numFmtId="0" fontId="14" fillId="0" borderId="23" xfId="0" applyFont="1" applyBorder="1"/>
    <xf numFmtId="0" fontId="15" fillId="0" borderId="26" xfId="0" applyFont="1" applyFill="1" applyBorder="1" applyAlignment="1">
      <alignment horizontal="right"/>
    </xf>
    <xf numFmtId="164" fontId="20" fillId="0" borderId="44" xfId="4" applyNumberFormat="1" applyFont="1" applyFill="1" applyBorder="1" applyAlignment="1">
      <alignment horizontal="left"/>
    </xf>
    <xf numFmtId="164" fontId="14" fillId="0" borderId="44" xfId="0" applyNumberFormat="1" applyFont="1" applyFill="1" applyBorder="1" applyAlignment="1">
      <alignment horizontal="left"/>
    </xf>
    <xf numFmtId="164" fontId="15" fillId="0" borderId="2" xfId="0" applyNumberFormat="1" applyFont="1" applyFill="1" applyBorder="1"/>
    <xf numFmtId="164" fontId="15" fillId="0" borderId="16" xfId="1" applyNumberFormat="1" applyFont="1" applyFill="1" applyBorder="1"/>
    <xf numFmtId="164" fontId="15" fillId="4" borderId="1" xfId="0" applyNumberFormat="1" applyFont="1" applyFill="1" applyBorder="1"/>
    <xf numFmtId="164" fontId="14" fillId="0" borderId="4" xfId="0" applyNumberFormat="1" applyFont="1" applyFill="1" applyBorder="1" applyAlignment="1">
      <alignment horizontal="left"/>
    </xf>
    <xf numFmtId="164" fontId="15" fillId="0" borderId="1" xfId="0" applyNumberFormat="1" applyFont="1" applyFill="1" applyBorder="1"/>
    <xf numFmtId="164" fontId="15" fillId="0" borderId="46" xfId="0" applyNumberFormat="1" applyFont="1" applyFill="1" applyBorder="1"/>
    <xf numFmtId="0" fontId="10" fillId="3" borderId="11" xfId="0" applyFont="1" applyFill="1" applyBorder="1"/>
    <xf numFmtId="0" fontId="10" fillId="3" borderId="12" xfId="0" applyFont="1" applyFill="1" applyBorder="1"/>
    <xf numFmtId="0" fontId="10" fillId="0" borderId="16" xfId="0" applyFont="1" applyBorder="1"/>
    <xf numFmtId="0" fontId="10" fillId="0" borderId="5" xfId="0" applyFont="1" applyBorder="1"/>
    <xf numFmtId="0" fontId="10" fillId="0" borderId="18" xfId="0" applyFont="1" applyBorder="1"/>
    <xf numFmtId="0" fontId="11" fillId="3" borderId="11" xfId="0" applyFont="1" applyFill="1" applyBorder="1"/>
    <xf numFmtId="0" fontId="10" fillId="3" borderId="11" xfId="0" applyFont="1" applyFill="1" applyBorder="1" applyAlignment="1"/>
    <xf numFmtId="0" fontId="34" fillId="0" borderId="5" xfId="2" applyFont="1" applyBorder="1"/>
    <xf numFmtId="0" fontId="35" fillId="0" borderId="5" xfId="2" applyFont="1" applyBorder="1" applyAlignment="1"/>
    <xf numFmtId="0" fontId="27" fillId="0" borderId="1" xfId="0" applyFont="1" applyBorder="1"/>
    <xf numFmtId="0" fontId="26" fillId="0" borderId="0" xfId="0" applyFont="1" applyFill="1" applyBorder="1"/>
    <xf numFmtId="0" fontId="27" fillId="0" borderId="1" xfId="0" applyFont="1" applyBorder="1" applyAlignment="1">
      <alignment vertical="top"/>
    </xf>
    <xf numFmtId="0" fontId="5" fillId="0" borderId="26" xfId="0" applyFont="1" applyBorder="1" applyAlignment="1"/>
    <xf numFmtId="0" fontId="35" fillId="0" borderId="26" xfId="2" applyFont="1" applyBorder="1" applyAlignment="1">
      <alignment horizontal="left" vertical="top" wrapText="1"/>
    </xf>
    <xf numFmtId="0" fontId="10" fillId="0" borderId="23" xfId="0" applyFont="1" applyBorder="1"/>
    <xf numFmtId="0" fontId="10" fillId="0" borderId="25" xfId="0" applyFont="1" applyBorder="1" applyAlignment="1">
      <alignment horizontal="left" vertical="top"/>
    </xf>
    <xf numFmtId="0" fontId="11" fillId="3" borderId="25" xfId="0" applyFont="1" applyFill="1" applyBorder="1" applyAlignment="1">
      <alignment horizontal="left" vertical="top"/>
    </xf>
    <xf numFmtId="0" fontId="5" fillId="3" borderId="26" xfId="0" applyFont="1" applyFill="1" applyBorder="1" applyAlignment="1"/>
    <xf numFmtId="0" fontId="11" fillId="3" borderId="26" xfId="0" applyFont="1" applyFill="1" applyBorder="1" applyAlignment="1">
      <alignment horizontal="left" vertical="top" wrapText="1"/>
    </xf>
    <xf numFmtId="0" fontId="10" fillId="3" borderId="23" xfId="0" applyFont="1" applyFill="1" applyBorder="1"/>
    <xf numFmtId="0" fontId="5" fillId="0" borderId="33" xfId="0" applyFont="1" applyBorder="1" applyAlignment="1"/>
    <xf numFmtId="0" fontId="35" fillId="0" borderId="33" xfId="2" applyFont="1" applyBorder="1" applyAlignment="1">
      <alignment horizontal="left" vertical="top" wrapText="1"/>
    </xf>
    <xf numFmtId="0" fontId="10" fillId="0" borderId="34" xfId="0" applyFont="1" applyBorder="1"/>
    <xf numFmtId="0" fontId="10" fillId="3" borderId="26" xfId="0" applyFont="1" applyFill="1" applyBorder="1"/>
    <xf numFmtId="0" fontId="16" fillId="0" borderId="33" xfId="2" applyFont="1" applyBorder="1" applyAlignment="1">
      <alignment horizontal="center"/>
    </xf>
    <xf numFmtId="0" fontId="16" fillId="0" borderId="34" xfId="2" applyFont="1" applyBorder="1" applyAlignment="1">
      <alignment horizontal="center"/>
    </xf>
    <xf numFmtId="0" fontId="16" fillId="0" borderId="25" xfId="2" applyFont="1" applyBorder="1" applyAlignment="1">
      <alignment horizontal="center"/>
    </xf>
    <xf numFmtId="0" fontId="16" fillId="0" borderId="26" xfId="2" applyFont="1" applyBorder="1" applyAlignment="1">
      <alignment horizontal="center"/>
    </xf>
    <xf numFmtId="0" fontId="16" fillId="0" borderId="23" xfId="2" applyFont="1" applyBorder="1" applyAlignment="1">
      <alignment horizontal="center"/>
    </xf>
    <xf numFmtId="0" fontId="0" fillId="0" borderId="16" xfId="0" applyFill="1" applyBorder="1"/>
    <xf numFmtId="0" fontId="27" fillId="0" borderId="1" xfId="0" applyNumberFormat="1" applyFont="1" applyBorder="1" applyAlignment="1"/>
    <xf numFmtId="0" fontId="16" fillId="0" borderId="32" xfId="2" applyFont="1" applyBorder="1" applyAlignment="1">
      <alignment horizontal="center"/>
    </xf>
    <xf numFmtId="0" fontId="16" fillId="0" borderId="0" xfId="2" applyFont="1" applyAlignment="1">
      <alignment horizontal="center"/>
    </xf>
    <xf numFmtId="0" fontId="0" fillId="0" borderId="37" xfId="0" applyFill="1" applyBorder="1"/>
    <xf numFmtId="0" fontId="0" fillId="0" borderId="38" xfId="0" applyFill="1" applyBorder="1"/>
    <xf numFmtId="0" fontId="0" fillId="0" borderId="39" xfId="0" applyFill="1" applyBorder="1"/>
    <xf numFmtId="0" fontId="26" fillId="0" borderId="44" xfId="0" applyFont="1" applyBorder="1"/>
    <xf numFmtId="0" fontId="27" fillId="0" borderId="42" xfId="0" applyFont="1" applyBorder="1"/>
    <xf numFmtId="0" fontId="26" fillId="0" borderId="32" xfId="0" applyFont="1" applyBorder="1"/>
    <xf numFmtId="0" fontId="27" fillId="0" borderId="33" xfId="0" applyFont="1" applyBorder="1"/>
    <xf numFmtId="0" fontId="27" fillId="0" borderId="34" xfId="0" applyFont="1" applyBorder="1"/>
    <xf numFmtId="0" fontId="14" fillId="0" borderId="0" xfId="0" applyFont="1"/>
    <xf numFmtId="0" fontId="27" fillId="0" borderId="25" xfId="0" applyFont="1" applyBorder="1"/>
    <xf numFmtId="0" fontId="27" fillId="0" borderId="25" xfId="0" quotePrefix="1" applyFont="1" applyBorder="1"/>
    <xf numFmtId="164" fontId="27" fillId="0" borderId="1" xfId="1" applyNumberFormat="1" applyFont="1" applyBorder="1"/>
    <xf numFmtId="0" fontId="31" fillId="0" borderId="0" xfId="2" applyFont="1"/>
    <xf numFmtId="0" fontId="14" fillId="0" borderId="1" xfId="0" applyFont="1" applyBorder="1"/>
    <xf numFmtId="0" fontId="14" fillId="0" borderId="0" xfId="0" applyFont="1" applyBorder="1" applyAlignment="1">
      <alignment horizontal="left" vertical="top" wrapText="1"/>
    </xf>
    <xf numFmtId="49" fontId="14" fillId="0" borderId="1" xfId="0" applyNumberFormat="1" applyFont="1" applyBorder="1" applyAlignment="1">
      <alignment horizontal="center"/>
    </xf>
    <xf numFmtId="0" fontId="15" fillId="0" borderId="1" xfId="0" applyFont="1" applyBorder="1" applyAlignment="1">
      <alignment horizontal="center"/>
    </xf>
    <xf numFmtId="0" fontId="35" fillId="0" borderId="32" xfId="2" applyFont="1" applyBorder="1" applyAlignment="1">
      <alignment horizontal="left" vertical="top" wrapText="1"/>
    </xf>
    <xf numFmtId="0" fontId="35" fillId="0" borderId="25" xfId="2" applyFont="1" applyBorder="1" applyAlignment="1">
      <alignment horizontal="left" vertical="top" wrapText="1"/>
    </xf>
    <xf numFmtId="0" fontId="35" fillId="0" borderId="15" xfId="2" applyFont="1" applyBorder="1"/>
    <xf numFmtId="0" fontId="35" fillId="0" borderId="0" xfId="2" applyFont="1" applyBorder="1" applyAlignment="1"/>
    <xf numFmtId="0" fontId="35" fillId="0" borderId="0" xfId="2" applyFont="1" applyBorder="1"/>
    <xf numFmtId="0" fontId="35" fillId="0" borderId="0" xfId="2" applyFont="1"/>
    <xf numFmtId="0" fontId="14" fillId="0" borderId="0" xfId="0" applyFont="1" applyBorder="1" applyAlignment="1">
      <alignment horizontal="left" vertical="top" wrapText="1"/>
    </xf>
    <xf numFmtId="0" fontId="15" fillId="3" borderId="25" xfId="0" applyFont="1" applyFill="1" applyBorder="1" applyAlignment="1">
      <alignment horizontal="left"/>
    </xf>
    <xf numFmtId="0" fontId="15" fillId="3" borderId="26" xfId="0" applyFont="1" applyFill="1" applyBorder="1" applyAlignment="1">
      <alignment horizontal="left"/>
    </xf>
    <xf numFmtId="0" fontId="36" fillId="0" borderId="0" xfId="2" applyFont="1" applyBorder="1"/>
    <xf numFmtId="0" fontId="27" fillId="0" borderId="13" xfId="0" applyFont="1" applyBorder="1" applyAlignment="1">
      <alignment horizontal="right"/>
    </xf>
    <xf numFmtId="0" fontId="27" fillId="0" borderId="15" xfId="0" applyFont="1" applyBorder="1" applyAlignment="1">
      <alignment horizontal="right"/>
    </xf>
    <xf numFmtId="0" fontId="27" fillId="0" borderId="17" xfId="0" applyFont="1" applyBorder="1" applyAlignment="1">
      <alignment horizontal="right"/>
    </xf>
    <xf numFmtId="0" fontId="37" fillId="0" borderId="13" xfId="0" applyFont="1" applyBorder="1"/>
    <xf numFmtId="0" fontId="37" fillId="0" borderId="14" xfId="0" applyFont="1" applyBorder="1"/>
    <xf numFmtId="0" fontId="37" fillId="0" borderId="15" xfId="0" applyFont="1" applyBorder="1"/>
    <xf numFmtId="0" fontId="33" fillId="0" borderId="0" xfId="0" applyFont="1"/>
    <xf numFmtId="0" fontId="37" fillId="0" borderId="0" xfId="0" applyFont="1" applyBorder="1"/>
    <xf numFmtId="0" fontId="27" fillId="0" borderId="0" xfId="0" applyFont="1" applyFill="1"/>
    <xf numFmtId="0" fontId="26" fillId="0" borderId="0" xfId="0" applyFont="1" applyBorder="1" applyAlignment="1">
      <alignment horizontal="left" vertical="center"/>
    </xf>
    <xf numFmtId="0" fontId="38" fillId="0" borderId="0" xfId="2" applyFont="1" applyAlignment="1">
      <alignment horizontal="left"/>
    </xf>
    <xf numFmtId="0" fontId="30" fillId="0" borderId="0" xfId="2" applyFont="1" applyAlignment="1">
      <alignment horizontal="left"/>
    </xf>
    <xf numFmtId="0" fontId="27" fillId="0" borderId="0" xfId="0" applyFont="1" applyAlignment="1">
      <alignment horizontal="left"/>
    </xf>
    <xf numFmtId="0" fontId="39" fillId="0" borderId="0" xfId="0" applyFont="1" applyFill="1" applyBorder="1"/>
    <xf numFmtId="0" fontId="27" fillId="0" borderId="0" xfId="0" applyFont="1"/>
    <xf numFmtId="0" fontId="31" fillId="0" borderId="0" xfId="2" applyFont="1" applyBorder="1" applyAlignment="1">
      <alignment horizontal="left" vertical="center" indent="5"/>
    </xf>
    <xf numFmtId="0" fontId="39" fillId="0" borderId="0" xfId="0" applyFont="1" applyFill="1" applyBorder="1" applyAlignment="1">
      <alignment horizontal="center"/>
    </xf>
    <xf numFmtId="0" fontId="26" fillId="0" borderId="0" xfId="0" applyFont="1"/>
    <xf numFmtId="0" fontId="27" fillId="0" borderId="0" xfId="0" applyFont="1" applyBorder="1" applyAlignment="1">
      <alignment horizontal="left" vertical="center" indent="5"/>
    </xf>
    <xf numFmtId="44" fontId="14" fillId="5" borderId="47" xfId="1" applyFont="1" applyFill="1" applyBorder="1"/>
    <xf numFmtId="44" fontId="14" fillId="0" borderId="5" xfId="1" applyFont="1" applyFill="1" applyBorder="1"/>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5" xfId="0" applyFont="1" applyBorder="1" applyAlignment="1">
      <alignment horizontal="left" vertical="top" wrapText="1"/>
    </xf>
    <xf numFmtId="0" fontId="10" fillId="0" borderId="18" xfId="0" applyFont="1" applyBorder="1" applyAlignment="1">
      <alignment horizontal="left" vertical="top" wrapText="1"/>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8" xfId="0" applyFont="1" applyFill="1" applyBorder="1" applyAlignment="1">
      <alignment horizontal="center" vertical="center"/>
    </xf>
    <xf numFmtId="165" fontId="25" fillId="0" borderId="16" xfId="0" applyNumberFormat="1" applyFont="1" applyFill="1" applyBorder="1" applyAlignment="1" applyProtection="1">
      <alignment vertical="top" wrapText="1"/>
    </xf>
    <xf numFmtId="165" fontId="25" fillId="0" borderId="18" xfId="0" applyNumberFormat="1" applyFont="1" applyFill="1" applyBorder="1" applyAlignment="1" applyProtection="1">
      <alignment vertical="top" wrapText="1"/>
    </xf>
    <xf numFmtId="0" fontId="24" fillId="3" borderId="10" xfId="0" applyNumberFormat="1" applyFont="1" applyFill="1" applyBorder="1" applyAlignment="1" applyProtection="1">
      <alignment horizontal="center" vertical="center"/>
    </xf>
    <xf numFmtId="0" fontId="24" fillId="3" borderId="12" xfId="0" applyNumberFormat="1" applyFont="1" applyFill="1" applyBorder="1" applyAlignment="1" applyProtection="1">
      <alignment horizontal="center" vertical="center"/>
    </xf>
    <xf numFmtId="0" fontId="11" fillId="3" borderId="10"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5" fillId="3" borderId="10" xfId="0" applyFont="1" applyFill="1" applyBorder="1" applyAlignment="1">
      <alignment horizontal="center"/>
    </xf>
    <xf numFmtId="0" fontId="15" fillId="3" borderId="12" xfId="0" applyFont="1" applyFill="1" applyBorder="1" applyAlignment="1">
      <alignment horizontal="center"/>
    </xf>
    <xf numFmtId="0" fontId="14" fillId="0" borderId="13"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9"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5" xfId="0" applyFont="1" applyBorder="1" applyAlignment="1">
      <alignment horizontal="left" vertical="top" wrapText="1"/>
    </xf>
    <xf numFmtId="0" fontId="14" fillId="0" borderId="18" xfId="0" applyFont="1" applyBorder="1" applyAlignment="1">
      <alignment horizontal="left" vertical="top" wrapText="1"/>
    </xf>
    <xf numFmtId="0" fontId="26" fillId="3" borderId="35" xfId="0" applyFont="1" applyFill="1" applyBorder="1" applyAlignment="1">
      <alignment horizontal="center"/>
    </xf>
    <xf numFmtId="0" fontId="26" fillId="3" borderId="36" xfId="0" applyFont="1" applyFill="1" applyBorder="1" applyAlignment="1">
      <alignment horizontal="center"/>
    </xf>
    <xf numFmtId="0" fontId="26" fillId="3" borderId="21" xfId="0" applyFont="1" applyFill="1" applyBorder="1" applyAlignment="1">
      <alignment horizontal="center"/>
    </xf>
    <xf numFmtId="0" fontId="26" fillId="3" borderId="10" xfId="0" applyFont="1" applyFill="1" applyBorder="1" applyAlignment="1">
      <alignment horizontal="center"/>
    </xf>
    <xf numFmtId="0" fontId="26" fillId="3" borderId="11" xfId="0" applyFont="1" applyFill="1" applyBorder="1" applyAlignment="1">
      <alignment horizontal="center"/>
    </xf>
    <xf numFmtId="0" fontId="26" fillId="3" borderId="12" xfId="0" applyFont="1" applyFill="1" applyBorder="1" applyAlignment="1">
      <alignment horizontal="center"/>
    </xf>
    <xf numFmtId="0" fontId="14" fillId="0" borderId="0" xfId="0" applyFont="1"/>
    <xf numFmtId="0" fontId="14" fillId="0" borderId="1" xfId="0" applyFont="1" applyBorder="1"/>
    <xf numFmtId="0" fontId="17" fillId="0" borderId="1" xfId="0" applyFont="1" applyBorder="1"/>
    <xf numFmtId="0" fontId="15" fillId="3" borderId="25" xfId="0" applyFont="1" applyFill="1" applyBorder="1" applyAlignment="1">
      <alignment horizontal="left"/>
    </xf>
    <xf numFmtId="0" fontId="15" fillId="3" borderId="26" xfId="0" applyFont="1" applyFill="1" applyBorder="1" applyAlignment="1">
      <alignment horizontal="left"/>
    </xf>
    <xf numFmtId="0" fontId="15" fillId="3" borderId="23" xfId="0" applyFont="1" applyFill="1" applyBorder="1" applyAlignment="1">
      <alignment horizontal="left"/>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7" fillId="0" borderId="28" xfId="0" applyFont="1" applyFill="1" applyBorder="1"/>
    <xf numFmtId="0" fontId="17" fillId="0" borderId="29" xfId="0" applyFont="1" applyFill="1" applyBorder="1"/>
    <xf numFmtId="0" fontId="17" fillId="0" borderId="24" xfId="0" applyFont="1" applyFill="1" applyBorder="1"/>
    <xf numFmtId="0" fontId="17" fillId="0" borderId="28" xfId="0" applyFont="1" applyBorder="1"/>
    <xf numFmtId="0" fontId="17" fillId="0" borderId="29" xfId="0" applyFont="1" applyBorder="1"/>
    <xf numFmtId="0" fontId="17" fillId="0" borderId="24" xfId="0" applyFont="1" applyBorder="1"/>
    <xf numFmtId="0" fontId="17" fillId="0" borderId="6" xfId="0" applyFont="1" applyBorder="1"/>
    <xf numFmtId="0" fontId="14" fillId="0" borderId="0" xfId="0" applyFont="1" applyBorder="1"/>
    <xf numFmtId="0" fontId="17" fillId="0" borderId="25" xfId="0" applyFont="1" applyBorder="1"/>
    <xf numFmtId="0" fontId="17" fillId="0" borderId="26" xfId="0" applyFont="1" applyBorder="1"/>
    <xf numFmtId="0" fontId="17" fillId="0" borderId="23" xfId="0" applyFont="1" applyBorder="1"/>
    <xf numFmtId="0" fontId="17" fillId="0" borderId="25" xfId="2" applyFont="1" applyBorder="1" applyAlignment="1"/>
    <xf numFmtId="0" fontId="17" fillId="0" borderId="26" xfId="2" applyFont="1" applyBorder="1" applyAlignment="1"/>
    <xf numFmtId="0" fontId="17" fillId="0" borderId="23" xfId="2" applyFont="1" applyBorder="1" applyAlignment="1"/>
    <xf numFmtId="0" fontId="16" fillId="0" borderId="25" xfId="2" applyFont="1" applyBorder="1" applyAlignment="1">
      <alignment horizontal="center"/>
    </xf>
    <xf numFmtId="0" fontId="16" fillId="0" borderId="23" xfId="2" applyFont="1" applyBorder="1" applyAlignment="1">
      <alignment horizontal="center"/>
    </xf>
    <xf numFmtId="0" fontId="27" fillId="0" borderId="0" xfId="0" applyFont="1" applyAlignment="1">
      <alignment horizontal="center" vertical="top" wrapText="1"/>
    </xf>
    <xf numFmtId="0" fontId="13" fillId="3" borderId="1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1" fillId="0" borderId="0" xfId="2" applyFont="1" applyAlignment="1">
      <alignment horizontal="left"/>
    </xf>
    <xf numFmtId="0" fontId="14" fillId="0" borderId="1" xfId="0" applyFont="1" applyBorder="1" applyAlignment="1">
      <alignment horizontal="center"/>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3" fillId="3" borderId="12" xfId="0" applyFont="1" applyFill="1" applyBorder="1" applyAlignment="1">
      <alignment horizontal="center"/>
    </xf>
    <xf numFmtId="49" fontId="14" fillId="0" borderId="1" xfId="0" applyNumberFormat="1" applyFont="1" applyBorder="1" applyAlignment="1">
      <alignment horizont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8" xfId="0" applyFont="1" applyFill="1" applyBorder="1" applyAlignment="1">
      <alignment horizontal="left" vertical="top" wrapText="1"/>
    </xf>
    <xf numFmtId="0" fontId="16" fillId="0" borderId="0" xfId="2" applyFont="1"/>
  </cellXfs>
  <cellStyles count="5">
    <cellStyle name="Calculation" xfId="4" builtinId="22"/>
    <cellStyle name="Currency" xfId="1" builtinId="4"/>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B59A57"/>
      <color rgb="FF003594"/>
      <color rgb="FF0000FF"/>
      <color rgb="FF852146"/>
      <color rgb="FFFFCD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dentaid.gov/app/counselingInstructions.action?counselingType=entrance" TargetMode="External"/><Relationship Id="rId7" Type="http://schemas.openxmlformats.org/officeDocument/2006/relationships/printerSettings" Target="../printerSettings/printerSettings1.bin"/><Relationship Id="rId2" Type="http://schemas.openxmlformats.org/officeDocument/2006/relationships/hyperlink" Target="https://mysail.oakland.edu/uPortal/f/welcome/normal/render.uP" TargetMode="External"/><Relationship Id="rId1" Type="http://schemas.openxmlformats.org/officeDocument/2006/relationships/hyperlink" Target="https://www.studentloans.gov/" TargetMode="External"/><Relationship Id="rId6" Type="http://schemas.openxmlformats.org/officeDocument/2006/relationships/hyperlink" Target="https://wwwp.oakland.edu/financialservices/payments-refunds/how-to-pay-ebill/" TargetMode="External"/><Relationship Id="rId5" Type="http://schemas.openxmlformats.org/officeDocument/2006/relationships/hyperlink" Target="https://mysail.oakland.edu/uPortal/f/welcome/normal/render.uP" TargetMode="External"/><Relationship Id="rId4" Type="http://schemas.openxmlformats.org/officeDocument/2006/relationships/hyperlink" Target="https://studentaid.gov/app/launchMpn.action"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oakland.edu/ebill" TargetMode="External"/><Relationship Id="rId13" Type="http://schemas.openxmlformats.org/officeDocument/2006/relationships/hyperlink" Target="https://www.nbme.org/taking-assessment/united-states-medical-licensing-examr-usmler" TargetMode="External"/><Relationship Id="rId18" Type="http://schemas.openxmlformats.org/officeDocument/2006/relationships/hyperlink" Target="https://wwwp.oakland.edu/financialservices/payments-refunds/how-to-pay-ebill/" TargetMode="External"/><Relationship Id="rId3" Type="http://schemas.openxmlformats.org/officeDocument/2006/relationships/hyperlink" Target="https://studentaid.ed.gov/sa/types/loans/plus" TargetMode="External"/><Relationship Id="rId7" Type="http://schemas.openxmlformats.org/officeDocument/2006/relationships/hyperlink" Target="https://store.aamc.org/education-debt-manager-for-matriculating-and-graduating-medical-school-students.html" TargetMode="External"/><Relationship Id="rId12" Type="http://schemas.openxmlformats.org/officeDocument/2006/relationships/hyperlink" Target="http://wwwp.oakland.edu/medicine/financial-services/" TargetMode="External"/><Relationship Id="rId17" Type="http://schemas.openxmlformats.org/officeDocument/2006/relationships/hyperlink" Target="https://mysail.oakland.edu/uPortal/f/welcome/normal/render.uP" TargetMode="External"/><Relationship Id="rId2" Type="http://schemas.openxmlformats.org/officeDocument/2006/relationships/hyperlink" Target="https://studentaid.ed.gov/sa/types/loans/subsidized-unsubsidized" TargetMode="External"/><Relationship Id="rId16" Type="http://schemas.openxmlformats.org/officeDocument/2006/relationships/hyperlink" Target="https://www.flywire.com/school/oakland" TargetMode="External"/><Relationship Id="rId20" Type="http://schemas.openxmlformats.org/officeDocument/2006/relationships/printerSettings" Target="../printerSettings/printerSettings8.bin"/><Relationship Id="rId1" Type="http://schemas.openxmlformats.org/officeDocument/2006/relationships/hyperlink" Target="https://studentaid.ed.gov/sa/types/loans/interest-rates" TargetMode="External"/><Relationship Id="rId6" Type="http://schemas.openxmlformats.org/officeDocument/2006/relationships/hyperlink" Target="https://studentaid.ed.gov/sa/repay-loans" TargetMode="External"/><Relationship Id="rId11" Type="http://schemas.openxmlformats.org/officeDocument/2006/relationships/hyperlink" Target="https://students-residents.aamc.org/financial-aid/article/budgeting-basics-managing-money-during-lean-years/" TargetMode="External"/><Relationship Id="rId5" Type="http://schemas.openxmlformats.org/officeDocument/2006/relationships/hyperlink" Target="https://students-residents.aamc.org/financial-aid/article/cost-applying-medical-residency/" TargetMode="External"/><Relationship Id="rId15" Type="http://schemas.openxmlformats.org/officeDocument/2006/relationships/hyperlink" Target="https://mysail.oakland.edu/" TargetMode="External"/><Relationship Id="rId10" Type="http://schemas.openxmlformats.org/officeDocument/2006/relationships/hyperlink" Target="http://wwwp.oakland.edu/medicine/financial-services/cost-of-attendance/" TargetMode="External"/><Relationship Id="rId19" Type="http://schemas.openxmlformats.org/officeDocument/2006/relationships/hyperlink" Target="https://students-residents.aamc.org/financial-aid/article/cost-residency-interviews/"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s://secure.touchnet.com/C21178_tsa/web/login.jsp" TargetMode="External"/><Relationship Id="rId14" Type="http://schemas.openxmlformats.org/officeDocument/2006/relationships/hyperlink" Target="https://medlib.oakland.edu/books/index.ph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ewlook.dteenergy.com/wps/wcm/connect/dte-web/home/billing-and-payments/residential/payment-programs/bwb" TargetMode="External"/><Relationship Id="rId1" Type="http://schemas.openxmlformats.org/officeDocument/2006/relationships/hyperlink" Target="https://www.consumersenergy.com/residential/programs-and-services/payment-assistanc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tudentloans.gov/" TargetMode="External"/><Relationship Id="rId7" Type="http://schemas.openxmlformats.org/officeDocument/2006/relationships/printerSettings" Target="../printerSettings/printerSettings3.bin"/><Relationship Id="rId2" Type="http://schemas.openxmlformats.org/officeDocument/2006/relationships/hyperlink" Target="https://studentaid.gov/app/launchPLUS.action?plusType=gradPlus" TargetMode="External"/><Relationship Id="rId1" Type="http://schemas.openxmlformats.org/officeDocument/2006/relationships/hyperlink" Target="https://www.oakland.edu/medicine/financial-services/check-financial-aid-requirements-and-award-status/" TargetMode="External"/><Relationship Id="rId6" Type="http://schemas.openxmlformats.org/officeDocument/2006/relationships/hyperlink" Target="http://mysail.oakland.edu/" TargetMode="External"/><Relationship Id="rId5" Type="http://schemas.openxmlformats.org/officeDocument/2006/relationships/hyperlink" Target="https://studentaid.gov/app/launchMpn.action" TargetMode="External"/><Relationship Id="rId4" Type="http://schemas.openxmlformats.org/officeDocument/2006/relationships/hyperlink" Target="https://studentaid.gov/app/counselingInstructions.action?counselingType=entranc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tudentaid.gov/app/launchPLUS.action?plusType=gradPlus" TargetMode="External"/><Relationship Id="rId2" Type="http://schemas.openxmlformats.org/officeDocument/2006/relationships/hyperlink" Target="http://mysail.oakland.edu/" TargetMode="External"/><Relationship Id="rId1" Type="http://schemas.openxmlformats.org/officeDocument/2006/relationships/hyperlink" Target="https://www.oakland.edu/medicine/financial-services/check-financial-aid-requirements-and-award-statu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dentaid.gov/app/launchPLUS.action?plusType=gradPlus" TargetMode="External"/><Relationship Id="rId2" Type="http://schemas.openxmlformats.org/officeDocument/2006/relationships/hyperlink" Target="http://mysail.oakland.edu/" TargetMode="External"/><Relationship Id="rId1" Type="http://schemas.openxmlformats.org/officeDocument/2006/relationships/hyperlink" Target="https://www.oakland.edu/medicine/financial-services/check-financial-aid-requirements-and-award-statu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students-residents.aamc.org/applying-residency/article/fees-eras-residency-applications/" TargetMode="External"/><Relationship Id="rId2" Type="http://schemas.openxmlformats.org/officeDocument/2006/relationships/hyperlink" Target="https://www.oakland.edu/medicine/financial-services/check-financial-aid-requirements-and-award-status/" TargetMode="External"/><Relationship Id="rId1" Type="http://schemas.openxmlformats.org/officeDocument/2006/relationships/hyperlink" Target="http://www.savingforcollege.com/" TargetMode="External"/><Relationship Id="rId6" Type="http://schemas.openxmlformats.org/officeDocument/2006/relationships/printerSettings" Target="../printerSettings/printerSettings5.bin"/><Relationship Id="rId5" Type="http://schemas.openxmlformats.org/officeDocument/2006/relationships/hyperlink" Target="https://studentaid.gov/app/launchPLUS.action?plusType=gradPlus" TargetMode="External"/><Relationship Id="rId4" Type="http://schemas.openxmlformats.org/officeDocument/2006/relationships/hyperlink" Target="http://mysail.oakland.edu/"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mysail.oakland.edu/" TargetMode="External"/><Relationship Id="rId1" Type="http://schemas.openxmlformats.org/officeDocument/2006/relationships/hyperlink" Target="https://studentaid.gov/app/launchPLUS.action?plusType=gradPlu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pps.aamc.org/first-gloc-web/" TargetMode="External"/><Relationship Id="rId1" Type="http://schemas.openxmlformats.org/officeDocument/2006/relationships/hyperlink" Target="https://studentaid.gov/aid-summary/loan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mysail.oakland.edu/" TargetMode="External"/><Relationship Id="rId1" Type="http://schemas.openxmlformats.org/officeDocument/2006/relationships/hyperlink" Target="https://docs.google.com/forms/d/e/1FAIpQLScji44k7N9Bbl-SHwcW05ezL8HV5A90ASAax4EuzgPW9_1IpA/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49"/>
  <sheetViews>
    <sheetView showGridLines="0" tabSelected="1" zoomScale="120" zoomScaleNormal="120" workbookViewId="0"/>
  </sheetViews>
  <sheetFormatPr baseColWidth="10" defaultColWidth="8.83203125" defaultRowHeight="15" x14ac:dyDescent="0.2"/>
  <cols>
    <col min="1" max="1" width="1.5" customWidth="1"/>
    <col min="2" max="2" width="4" customWidth="1"/>
    <col min="3" max="3" width="31.6640625" customWidth="1"/>
    <col min="4" max="4" width="8" customWidth="1"/>
    <col min="5" max="5" width="10.83203125" customWidth="1"/>
    <col min="6" max="6" width="11.5" customWidth="1"/>
    <col min="7" max="7" width="17.5" customWidth="1"/>
    <col min="8" max="8" width="29.6640625" customWidth="1"/>
    <col min="9" max="9" width="1.5" customWidth="1"/>
  </cols>
  <sheetData>
    <row r="1" spans="1:15" ht="16" thickBot="1" x14ac:dyDescent="0.25">
      <c r="A1" s="323" t="s">
        <v>117</v>
      </c>
    </row>
    <row r="2" spans="1:15" ht="7.5" customHeight="1" thickBot="1" x14ac:dyDescent="0.25">
      <c r="A2" s="122"/>
      <c r="B2" s="123"/>
      <c r="C2" s="123"/>
      <c r="D2" s="123"/>
      <c r="E2" s="123"/>
      <c r="F2" s="123"/>
      <c r="G2" s="123"/>
      <c r="H2" s="123"/>
      <c r="I2" s="16"/>
    </row>
    <row r="3" spans="1:15" ht="15" customHeight="1" x14ac:dyDescent="0.2">
      <c r="A3" s="17"/>
      <c r="B3" s="372" t="s">
        <v>145</v>
      </c>
      <c r="C3" s="373"/>
      <c r="D3" s="373"/>
      <c r="E3" s="373"/>
      <c r="F3" s="373"/>
      <c r="G3" s="373"/>
      <c r="H3" s="374"/>
      <c r="I3" s="18"/>
    </row>
    <row r="4" spans="1:15" ht="15" customHeight="1" thickBot="1" x14ac:dyDescent="0.25">
      <c r="A4" s="17"/>
      <c r="B4" s="375"/>
      <c r="C4" s="376"/>
      <c r="D4" s="376"/>
      <c r="E4" s="376"/>
      <c r="F4" s="376"/>
      <c r="G4" s="376"/>
      <c r="H4" s="377"/>
      <c r="I4" s="18"/>
    </row>
    <row r="5" spans="1:15" ht="7.5" customHeight="1" x14ac:dyDescent="0.2">
      <c r="A5" s="17"/>
      <c r="B5" s="10"/>
      <c r="C5" s="10"/>
      <c r="D5" s="10"/>
      <c r="E5" s="10"/>
      <c r="F5" s="10"/>
      <c r="G5" s="10"/>
      <c r="H5" s="10"/>
      <c r="I5" s="18"/>
    </row>
    <row r="6" spans="1:15" ht="14.25" customHeight="1" thickBot="1" x14ac:dyDescent="0.25">
      <c r="A6" s="17"/>
      <c r="B6" s="315"/>
      <c r="C6" s="316"/>
      <c r="D6" s="316"/>
      <c r="E6" s="316"/>
      <c r="F6" s="316"/>
      <c r="G6" s="316"/>
      <c r="H6" s="317"/>
      <c r="I6" s="18"/>
    </row>
    <row r="7" spans="1:15" ht="18.75" customHeight="1" x14ac:dyDescent="0.2">
      <c r="A7" s="17"/>
      <c r="B7" s="318" t="s">
        <v>170</v>
      </c>
      <c r="C7" s="184" t="s">
        <v>183</v>
      </c>
      <c r="D7" s="143"/>
      <c r="E7" s="143"/>
      <c r="F7" s="143"/>
      <c r="G7" s="143"/>
      <c r="H7" s="319"/>
      <c r="I7" s="18"/>
      <c r="K7" s="363" t="s">
        <v>205</v>
      </c>
      <c r="L7" s="364"/>
      <c r="M7" s="364"/>
      <c r="N7" s="364"/>
      <c r="O7" s="365"/>
    </row>
    <row r="8" spans="1:15" ht="18" x14ac:dyDescent="0.2">
      <c r="A8" s="17"/>
      <c r="B8" s="318"/>
      <c r="C8" s="143"/>
      <c r="D8" s="143"/>
      <c r="E8" s="143"/>
      <c r="F8" s="143"/>
      <c r="G8" s="143"/>
      <c r="H8" s="319"/>
      <c r="I8" s="18"/>
      <c r="K8" s="366"/>
      <c r="L8" s="367"/>
      <c r="M8" s="367"/>
      <c r="N8" s="367"/>
      <c r="O8" s="368"/>
    </row>
    <row r="9" spans="1:15" ht="18" x14ac:dyDescent="0.2">
      <c r="A9" s="17"/>
      <c r="B9" s="318" t="s">
        <v>171</v>
      </c>
      <c r="C9" s="143" t="s">
        <v>28</v>
      </c>
      <c r="D9" s="143"/>
      <c r="E9" s="143"/>
      <c r="F9" s="143"/>
      <c r="G9" s="143"/>
      <c r="H9" s="319"/>
      <c r="I9" s="124"/>
      <c r="K9" s="366"/>
      <c r="L9" s="367"/>
      <c r="M9" s="367"/>
      <c r="N9" s="367"/>
      <c r="O9" s="368"/>
    </row>
    <row r="10" spans="1:15" ht="18" x14ac:dyDescent="0.2">
      <c r="A10" s="17"/>
      <c r="B10" s="318"/>
      <c r="C10" s="143"/>
      <c r="D10" s="143"/>
      <c r="E10" s="143"/>
      <c r="F10" s="143"/>
      <c r="G10" s="143"/>
      <c r="H10" s="319"/>
      <c r="I10" s="18"/>
      <c r="K10" s="366"/>
      <c r="L10" s="367"/>
      <c r="M10" s="367"/>
      <c r="N10" s="367"/>
      <c r="O10" s="368"/>
    </row>
    <row r="11" spans="1:15" ht="19" thickBot="1" x14ac:dyDescent="0.25">
      <c r="A11" s="17"/>
      <c r="B11" s="318" t="s">
        <v>172</v>
      </c>
      <c r="C11" s="143" t="s">
        <v>180</v>
      </c>
      <c r="D11" s="143"/>
      <c r="E11" s="143"/>
      <c r="F11" s="143"/>
      <c r="G11" s="143"/>
      <c r="H11" s="319"/>
      <c r="I11" s="18"/>
      <c r="K11" s="369"/>
      <c r="L11" s="370"/>
      <c r="M11" s="370"/>
      <c r="N11" s="370"/>
      <c r="O11" s="371"/>
    </row>
    <row r="12" spans="1:15" ht="18" x14ac:dyDescent="0.2">
      <c r="A12" s="17"/>
      <c r="B12" s="318"/>
      <c r="C12" s="143"/>
      <c r="D12" s="143"/>
      <c r="E12" s="143"/>
      <c r="F12" s="143"/>
      <c r="G12" s="143"/>
      <c r="H12" s="319"/>
      <c r="I12" s="18"/>
    </row>
    <row r="13" spans="1:15" ht="19" thickBot="1" x14ac:dyDescent="0.25">
      <c r="A13" s="17"/>
      <c r="B13" s="318" t="s">
        <v>173</v>
      </c>
      <c r="C13" s="143" t="s">
        <v>181</v>
      </c>
      <c r="D13" s="143"/>
      <c r="E13" s="143"/>
      <c r="F13" s="143"/>
      <c r="G13" s="143"/>
      <c r="H13" s="327" t="s">
        <v>86</v>
      </c>
      <c r="I13" s="18"/>
    </row>
    <row r="14" spans="1:15" ht="18" x14ac:dyDescent="0.2">
      <c r="A14" s="17"/>
      <c r="B14" s="318"/>
      <c r="C14" s="143"/>
      <c r="D14" s="143"/>
      <c r="E14" s="143"/>
      <c r="F14" s="143"/>
      <c r="G14" s="143"/>
      <c r="H14" s="319"/>
      <c r="I14" s="18"/>
      <c r="K14" s="363" t="s">
        <v>207</v>
      </c>
      <c r="L14" s="364"/>
      <c r="M14" s="364"/>
      <c r="N14" s="364"/>
      <c r="O14" s="365"/>
    </row>
    <row r="15" spans="1:15" ht="19" x14ac:dyDescent="0.25">
      <c r="A15" s="17"/>
      <c r="B15" s="318" t="s">
        <v>174</v>
      </c>
      <c r="C15" s="143" t="s">
        <v>182</v>
      </c>
      <c r="D15" s="143"/>
      <c r="E15" s="143"/>
      <c r="F15" s="143"/>
      <c r="G15" s="145"/>
      <c r="H15" s="319"/>
      <c r="I15" s="18"/>
      <c r="K15" s="366"/>
      <c r="L15" s="367"/>
      <c r="M15" s="367"/>
      <c r="N15" s="367"/>
      <c r="O15" s="368"/>
    </row>
    <row r="16" spans="1:15" ht="19" x14ac:dyDescent="0.25">
      <c r="A16" s="17"/>
      <c r="B16" s="318"/>
      <c r="C16" s="143"/>
      <c r="D16" s="143"/>
      <c r="E16" s="143"/>
      <c r="F16" s="143"/>
      <c r="G16" s="145"/>
      <c r="H16" s="319"/>
      <c r="I16" s="18"/>
      <c r="K16" s="366"/>
      <c r="L16" s="367"/>
      <c r="M16" s="367"/>
      <c r="N16" s="367"/>
      <c r="O16" s="368"/>
    </row>
    <row r="17" spans="1:15" ht="19" x14ac:dyDescent="0.25">
      <c r="A17" s="17"/>
      <c r="B17" s="318" t="s">
        <v>175</v>
      </c>
      <c r="C17" s="143" t="s">
        <v>61</v>
      </c>
      <c r="D17" s="184" t="s">
        <v>178</v>
      </c>
      <c r="E17" s="143" t="s">
        <v>179</v>
      </c>
      <c r="F17" s="143"/>
      <c r="G17" s="145"/>
      <c r="H17" s="319"/>
      <c r="I17" s="18"/>
      <c r="K17" s="366"/>
      <c r="L17" s="367"/>
      <c r="M17" s="367"/>
      <c r="N17" s="367"/>
      <c r="O17" s="368"/>
    </row>
    <row r="18" spans="1:15" ht="20" thickBot="1" x14ac:dyDescent="0.3">
      <c r="A18" s="17"/>
      <c r="B18" s="318"/>
      <c r="C18" s="143"/>
      <c r="D18" s="184"/>
      <c r="E18" s="143"/>
      <c r="F18" s="143"/>
      <c r="G18" s="145"/>
      <c r="H18" s="319"/>
      <c r="I18" s="18"/>
      <c r="K18" s="369"/>
      <c r="L18" s="370"/>
      <c r="M18" s="370"/>
      <c r="N18" s="370"/>
      <c r="O18" s="371"/>
    </row>
    <row r="19" spans="1:15" ht="19" x14ac:dyDescent="0.25">
      <c r="A19" s="17"/>
      <c r="B19" s="318" t="s">
        <v>176</v>
      </c>
      <c r="C19" s="143" t="s">
        <v>62</v>
      </c>
      <c r="D19" s="184"/>
      <c r="E19" s="184" t="s">
        <v>116</v>
      </c>
      <c r="F19" s="143"/>
      <c r="G19" s="145"/>
      <c r="H19" s="319"/>
      <c r="I19" s="18"/>
    </row>
    <row r="20" spans="1:15" ht="20" thickBot="1" x14ac:dyDescent="0.3">
      <c r="A20" s="17"/>
      <c r="B20" s="318"/>
      <c r="C20" s="143"/>
      <c r="D20" s="184"/>
      <c r="E20" s="184"/>
      <c r="F20" s="143"/>
      <c r="G20" s="145"/>
      <c r="H20" s="319"/>
      <c r="I20" s="18"/>
    </row>
    <row r="21" spans="1:15" ht="19" x14ac:dyDescent="0.25">
      <c r="A21" s="17"/>
      <c r="B21" s="318" t="s">
        <v>177</v>
      </c>
      <c r="C21" s="184" t="s">
        <v>186</v>
      </c>
      <c r="D21" s="184"/>
      <c r="E21" s="184"/>
      <c r="F21" s="143"/>
      <c r="G21" s="145"/>
      <c r="H21" s="319"/>
      <c r="I21" s="18"/>
      <c r="K21" s="363" t="s">
        <v>206</v>
      </c>
      <c r="L21" s="364"/>
      <c r="M21" s="364"/>
      <c r="N21" s="364"/>
      <c r="O21" s="365"/>
    </row>
    <row r="22" spans="1:15" ht="18" x14ac:dyDescent="0.2">
      <c r="A22" s="17"/>
      <c r="B22" s="320"/>
      <c r="C22" s="321"/>
      <c r="D22" s="321"/>
      <c r="E22" s="321"/>
      <c r="F22" s="321"/>
      <c r="G22" s="321"/>
      <c r="H22" s="322"/>
      <c r="I22" s="18"/>
      <c r="K22" s="366"/>
      <c r="L22" s="367"/>
      <c r="M22" s="367"/>
      <c r="N22" s="367"/>
      <c r="O22" s="368"/>
    </row>
    <row r="23" spans="1:15" ht="7.5" customHeight="1" thickBot="1" x14ac:dyDescent="0.25">
      <c r="A23" s="17"/>
      <c r="B23" s="148"/>
      <c r="C23" s="148"/>
      <c r="D23" s="148"/>
      <c r="E23" s="148"/>
      <c r="F23" s="148"/>
      <c r="G23" s="148"/>
      <c r="H23" s="148"/>
      <c r="I23" s="18"/>
      <c r="K23" s="366"/>
      <c r="L23" s="367"/>
      <c r="M23" s="367"/>
      <c r="N23" s="367"/>
      <c r="O23" s="368"/>
    </row>
    <row r="24" spans="1:15" ht="19" thickBot="1" x14ac:dyDescent="0.25">
      <c r="A24" s="17"/>
      <c r="B24" s="149" t="s">
        <v>92</v>
      </c>
      <c r="C24" s="149"/>
      <c r="D24" s="150"/>
      <c r="E24" s="151"/>
      <c r="F24" s="151"/>
      <c r="G24" s="152"/>
      <c r="H24" s="153"/>
      <c r="I24" s="18"/>
      <c r="K24" s="366"/>
      <c r="L24" s="367"/>
      <c r="M24" s="367"/>
      <c r="N24" s="367"/>
      <c r="O24" s="368"/>
    </row>
    <row r="25" spans="1:15" ht="19" x14ac:dyDescent="0.2">
      <c r="A25" s="17"/>
      <c r="B25" s="342" t="s">
        <v>184</v>
      </c>
      <c r="C25" s="154" t="s">
        <v>37</v>
      </c>
      <c r="D25" s="154"/>
      <c r="E25" s="155"/>
      <c r="F25" s="155"/>
      <c r="G25" s="156"/>
      <c r="H25" s="157"/>
      <c r="I25" s="18"/>
      <c r="K25" s="366"/>
      <c r="L25" s="367"/>
      <c r="M25" s="367"/>
      <c r="N25" s="367"/>
      <c r="O25" s="368"/>
    </row>
    <row r="26" spans="1:15" ht="20.25" customHeight="1" thickBot="1" x14ac:dyDescent="0.25">
      <c r="A26" s="17"/>
      <c r="B26" s="343" t="s">
        <v>184</v>
      </c>
      <c r="C26" s="158" t="s">
        <v>38</v>
      </c>
      <c r="D26" s="158"/>
      <c r="E26" s="143"/>
      <c r="F26" s="143"/>
      <c r="G26" s="159"/>
      <c r="H26" s="144"/>
      <c r="I26" s="18"/>
      <c r="K26" s="369"/>
      <c r="L26" s="370"/>
      <c r="M26" s="370"/>
      <c r="N26" s="370"/>
      <c r="O26" s="371"/>
    </row>
    <row r="27" spans="1:15" ht="19" thickBot="1" x14ac:dyDescent="0.25">
      <c r="A27" s="17"/>
      <c r="B27" s="160"/>
      <c r="C27" s="161" t="s">
        <v>185</v>
      </c>
      <c r="D27" s="162"/>
      <c r="E27" s="146"/>
      <c r="F27" s="146"/>
      <c r="G27" s="163"/>
      <c r="H27" s="147"/>
      <c r="I27" s="18"/>
    </row>
    <row r="28" spans="1:15" ht="7.5" customHeight="1" thickBot="1" x14ac:dyDescent="0.25">
      <c r="A28" s="17"/>
      <c r="B28" s="148"/>
      <c r="C28" s="148"/>
      <c r="D28" s="164"/>
      <c r="E28" s="165"/>
      <c r="F28" s="148"/>
      <c r="G28" s="166"/>
      <c r="H28" s="148"/>
      <c r="I28" s="18"/>
    </row>
    <row r="29" spans="1:15" ht="19" thickBot="1" x14ac:dyDescent="0.25">
      <c r="A29" s="17"/>
      <c r="B29" s="167" t="s">
        <v>106</v>
      </c>
      <c r="C29" s="167"/>
      <c r="D29" s="168"/>
      <c r="E29" s="151"/>
      <c r="F29" s="151"/>
      <c r="G29" s="152"/>
      <c r="H29" s="153"/>
      <c r="I29" s="18"/>
    </row>
    <row r="30" spans="1:15" ht="19" thickBot="1" x14ac:dyDescent="0.25">
      <c r="A30" s="17"/>
      <c r="B30" s="344" t="s">
        <v>184</v>
      </c>
      <c r="C30" s="169" t="s">
        <v>40</v>
      </c>
      <c r="D30" s="170"/>
      <c r="E30" s="146"/>
      <c r="F30" s="146"/>
      <c r="G30" s="163"/>
      <c r="H30" s="147"/>
      <c r="I30" s="18"/>
    </row>
    <row r="31" spans="1:15" ht="7.5" customHeight="1" thickBot="1" x14ac:dyDescent="0.25">
      <c r="A31" s="22"/>
      <c r="B31" s="125"/>
      <c r="C31" s="125"/>
      <c r="D31" s="126"/>
      <c r="E31" s="125"/>
      <c r="F31" s="125"/>
      <c r="G31" s="127"/>
      <c r="H31" s="125"/>
      <c r="I31" s="23"/>
    </row>
    <row r="49" ht="7.5" customHeight="1" x14ac:dyDescent="0.2"/>
  </sheetData>
  <mergeCells count="4">
    <mergeCell ref="K7:O11"/>
    <mergeCell ref="B3:H4"/>
    <mergeCell ref="K14:O18"/>
    <mergeCell ref="K21:O26"/>
  </mergeCells>
  <hyperlinks>
    <hyperlink ref="C25:C26" r:id="rId1" display=" - Entrance Counseling" xr:uid="{00000000-0004-0000-0000-000000000000}"/>
    <hyperlink ref="C30" location="'Loan Review Instructions'!A1" display=" - Student Loan Review " xr:uid="{00000000-0004-0000-0000-000001000000}"/>
    <hyperlink ref="D17" r:id="rId2" display="SAIL* if" xr:uid="{00000000-0004-0000-0000-000002000000}"/>
    <hyperlink ref="C21" location="'What''s Next'!A1" display="What's next? And Helpful Resources" xr:uid="{00000000-0004-0000-0000-000004000000}"/>
    <hyperlink ref="C25" r:id="rId3" xr:uid="{00000000-0004-0000-0000-000005000000}"/>
    <hyperlink ref="C26" r:id="rId4" xr:uid="{00000000-0004-0000-0000-000006000000}"/>
    <hyperlink ref="H13" r:id="rId5" xr:uid="{00000000-0004-0000-0000-000007000000}"/>
    <hyperlink ref="E19" r:id="rId6" display="eBill if needed" xr:uid="{00000000-0004-0000-0000-000003000000}"/>
    <hyperlink ref="C7" location="'Expense Planner'!A1" display="Complete the Expense Planner tab" xr:uid="{09F06E5C-519B-4546-9C8C-D5D49FD1EF02}"/>
  </hyperlinks>
  <pageMargins left="0.7" right="0.7" top="0.75" bottom="0.75" header="0.3" footer="0.3"/>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54"/>
  <sheetViews>
    <sheetView showGridLines="0" zoomScale="120" zoomScaleNormal="120" workbookViewId="0"/>
  </sheetViews>
  <sheetFormatPr baseColWidth="10" defaultColWidth="8.83203125" defaultRowHeight="15" x14ac:dyDescent="0.2"/>
  <cols>
    <col min="1" max="1" width="1.5" customWidth="1"/>
    <col min="2" max="2" width="42" bestFit="1" customWidth="1"/>
    <col min="3" max="5" width="14.33203125" customWidth="1"/>
    <col min="6" max="6" width="12.6640625" bestFit="1" customWidth="1"/>
    <col min="7" max="7" width="1.5" customWidth="1"/>
  </cols>
  <sheetData>
    <row r="1" spans="1:13" ht="7.5" customHeight="1" thickBot="1" x14ac:dyDescent="0.25">
      <c r="A1" s="12"/>
      <c r="B1" s="13"/>
      <c r="C1" s="13"/>
      <c r="D1" s="13"/>
      <c r="E1" s="13"/>
      <c r="F1" s="13"/>
      <c r="G1" s="16"/>
    </row>
    <row r="2" spans="1:13" ht="29" thickBot="1" x14ac:dyDescent="0.35">
      <c r="A2" s="17"/>
      <c r="B2" s="443" t="s">
        <v>155</v>
      </c>
      <c r="C2" s="444"/>
      <c r="D2" s="444"/>
      <c r="E2" s="444"/>
      <c r="F2" s="445"/>
      <c r="G2" s="18"/>
    </row>
    <row r="3" spans="1:13" ht="7.5" customHeight="1" x14ac:dyDescent="0.3">
      <c r="A3" s="17"/>
      <c r="B3" s="221"/>
      <c r="C3" s="222"/>
      <c r="D3" s="222"/>
      <c r="E3" s="222"/>
      <c r="F3" s="223"/>
      <c r="G3" s="18"/>
    </row>
    <row r="4" spans="1:13" ht="16" thickBot="1" x14ac:dyDescent="0.25">
      <c r="A4" s="17"/>
      <c r="B4" s="224"/>
      <c r="C4" s="331" t="s">
        <v>71</v>
      </c>
      <c r="D4" s="331" t="s">
        <v>72</v>
      </c>
      <c r="E4" s="331" t="s">
        <v>73</v>
      </c>
      <c r="F4" s="331" t="s">
        <v>74</v>
      </c>
      <c r="G4" s="18"/>
    </row>
    <row r="5" spans="1:13" ht="15" customHeight="1" x14ac:dyDescent="0.2">
      <c r="A5" s="17"/>
      <c r="B5" s="224" t="s">
        <v>127</v>
      </c>
      <c r="C5" s="446" t="s">
        <v>119</v>
      </c>
      <c r="D5" s="446"/>
      <c r="E5" s="446" t="s">
        <v>128</v>
      </c>
      <c r="F5" s="446"/>
      <c r="G5" s="18"/>
      <c r="I5" s="394" t="s">
        <v>93</v>
      </c>
      <c r="J5" s="395"/>
      <c r="K5" s="395"/>
      <c r="L5" s="395"/>
      <c r="M5" s="396"/>
    </row>
    <row r="6" spans="1:13" x14ac:dyDescent="0.2">
      <c r="A6" s="17"/>
      <c r="B6" s="224" t="s">
        <v>75</v>
      </c>
      <c r="C6" s="446" t="s">
        <v>76</v>
      </c>
      <c r="D6" s="446"/>
      <c r="E6" s="446" t="s">
        <v>77</v>
      </c>
      <c r="F6" s="446"/>
      <c r="G6" s="18"/>
      <c r="I6" s="397"/>
      <c r="J6" s="398"/>
      <c r="K6" s="398"/>
      <c r="L6" s="398"/>
      <c r="M6" s="399"/>
    </row>
    <row r="7" spans="1:13" x14ac:dyDescent="0.2">
      <c r="A7" s="17"/>
      <c r="B7" s="224" t="s">
        <v>78</v>
      </c>
      <c r="C7" s="330" t="s">
        <v>163</v>
      </c>
      <c r="D7" s="330" t="s">
        <v>164</v>
      </c>
      <c r="E7" s="330" t="s">
        <v>120</v>
      </c>
      <c r="F7" s="330" t="s">
        <v>135</v>
      </c>
      <c r="G7" s="18"/>
      <c r="I7" s="397"/>
      <c r="J7" s="398"/>
      <c r="K7" s="398"/>
      <c r="L7" s="398"/>
      <c r="M7" s="399"/>
    </row>
    <row r="8" spans="1:13" x14ac:dyDescent="0.2">
      <c r="A8" s="17"/>
      <c r="B8" s="224" t="s">
        <v>79</v>
      </c>
      <c r="C8" s="446" t="s">
        <v>154</v>
      </c>
      <c r="D8" s="446"/>
      <c r="E8" s="446"/>
      <c r="F8" s="446"/>
      <c r="G8" s="18"/>
      <c r="I8" s="397"/>
      <c r="J8" s="398"/>
      <c r="K8" s="398"/>
      <c r="L8" s="398"/>
      <c r="M8" s="399"/>
    </row>
    <row r="9" spans="1:13" ht="16" thickBot="1" x14ac:dyDescent="0.25">
      <c r="A9" s="17"/>
      <c r="B9" s="224" t="s">
        <v>80</v>
      </c>
      <c r="C9" s="330" t="s">
        <v>162</v>
      </c>
      <c r="D9" s="330" t="s">
        <v>133</v>
      </c>
      <c r="E9" s="330" t="s">
        <v>119</v>
      </c>
      <c r="F9" s="330" t="s">
        <v>134</v>
      </c>
      <c r="G9" s="18"/>
      <c r="I9" s="400"/>
      <c r="J9" s="401"/>
      <c r="K9" s="401"/>
      <c r="L9" s="401"/>
      <c r="M9" s="402"/>
    </row>
    <row r="10" spans="1:13" x14ac:dyDescent="0.2">
      <c r="A10" s="17"/>
      <c r="B10" s="224" t="s">
        <v>81</v>
      </c>
      <c r="C10" s="446" t="s">
        <v>82</v>
      </c>
      <c r="D10" s="446"/>
      <c r="E10" s="446" t="s">
        <v>83</v>
      </c>
      <c r="F10" s="446"/>
      <c r="G10" s="18"/>
      <c r="I10" s="329"/>
      <c r="J10" s="329"/>
      <c r="K10" s="329"/>
      <c r="L10" s="329"/>
      <c r="M10" s="329"/>
    </row>
    <row r="11" spans="1:13" x14ac:dyDescent="0.2">
      <c r="A11" s="17"/>
      <c r="B11" s="224" t="s">
        <v>129</v>
      </c>
      <c r="C11" s="446" t="s">
        <v>131</v>
      </c>
      <c r="D11" s="446"/>
      <c r="E11" s="446"/>
      <c r="F11" s="446"/>
      <c r="G11" s="18"/>
    </row>
    <row r="12" spans="1:13" x14ac:dyDescent="0.2">
      <c r="A12" s="17"/>
      <c r="B12" s="225" t="s">
        <v>130</v>
      </c>
      <c r="C12" s="442" t="s">
        <v>132</v>
      </c>
      <c r="D12" s="442"/>
      <c r="E12" s="442"/>
      <c r="F12" s="442"/>
      <c r="G12" s="18"/>
    </row>
    <row r="13" spans="1:13" ht="7.5" customHeight="1" thickBot="1" x14ac:dyDescent="0.25">
      <c r="A13" s="17"/>
      <c r="B13" s="226"/>
      <c r="C13" s="227"/>
      <c r="D13" s="227"/>
      <c r="E13" s="227"/>
      <c r="F13" s="227"/>
      <c r="G13" s="23"/>
    </row>
    <row r="14" spans="1:13" ht="7.5" customHeight="1" thickBot="1" x14ac:dyDescent="0.25">
      <c r="A14" s="228"/>
      <c r="B14" s="229"/>
      <c r="C14" s="230"/>
      <c r="D14" s="230"/>
      <c r="E14" s="230"/>
      <c r="F14" s="230"/>
      <c r="G14" s="8"/>
    </row>
    <row r="15" spans="1:13" ht="7.5" customHeight="1" thickBot="1" x14ac:dyDescent="0.25">
      <c r="A15" s="12"/>
      <c r="B15" s="13"/>
      <c r="C15" s="13"/>
      <c r="D15" s="13"/>
      <c r="E15" s="13"/>
      <c r="F15" s="13"/>
      <c r="G15" s="16"/>
    </row>
    <row r="16" spans="1:13" ht="29" thickBot="1" x14ac:dyDescent="0.35">
      <c r="A16" s="17"/>
      <c r="B16" s="443" t="s">
        <v>165</v>
      </c>
      <c r="C16" s="444"/>
      <c r="D16" s="444"/>
      <c r="E16" s="444"/>
      <c r="F16" s="445"/>
      <c r="G16" s="18"/>
    </row>
    <row r="17" spans="1:7" ht="7.5" customHeight="1" x14ac:dyDescent="0.3">
      <c r="A17" s="17"/>
      <c r="B17" s="209"/>
      <c r="C17" s="209"/>
      <c r="D17" s="209"/>
      <c r="E17" s="209"/>
      <c r="F17" s="209"/>
      <c r="G17" s="10"/>
    </row>
    <row r="18" spans="1:7" x14ac:dyDescent="0.2">
      <c r="A18" s="17"/>
      <c r="B18" s="224"/>
      <c r="C18" s="331" t="s">
        <v>71</v>
      </c>
      <c r="D18" s="331" t="s">
        <v>72</v>
      </c>
      <c r="E18" s="331" t="s">
        <v>73</v>
      </c>
      <c r="F18" s="331" t="s">
        <v>74</v>
      </c>
      <c r="G18" s="18"/>
    </row>
    <row r="19" spans="1:7" x14ac:dyDescent="0.2">
      <c r="A19" s="17"/>
      <c r="B19" s="224" t="s">
        <v>137</v>
      </c>
      <c r="C19" s="446" t="s">
        <v>138</v>
      </c>
      <c r="D19" s="446"/>
      <c r="E19" s="446"/>
      <c r="F19" s="446"/>
      <c r="G19" s="18"/>
    </row>
    <row r="20" spans="1:7" x14ac:dyDescent="0.2">
      <c r="A20" s="17"/>
      <c r="B20" s="224" t="s">
        <v>75</v>
      </c>
      <c r="C20" s="446" t="s">
        <v>115</v>
      </c>
      <c r="D20" s="446"/>
      <c r="E20" s="446"/>
      <c r="F20" s="446"/>
      <c r="G20" s="18"/>
    </row>
    <row r="21" spans="1:7" x14ac:dyDescent="0.2">
      <c r="A21" s="17"/>
      <c r="B21" s="224" t="s">
        <v>78</v>
      </c>
      <c r="C21" s="446" t="s">
        <v>166</v>
      </c>
      <c r="D21" s="446"/>
      <c r="E21" s="446" t="s">
        <v>168</v>
      </c>
      <c r="F21" s="446"/>
      <c r="G21" s="18"/>
    </row>
    <row r="22" spans="1:7" x14ac:dyDescent="0.2">
      <c r="A22" s="17"/>
      <c r="B22" s="224" t="s">
        <v>79</v>
      </c>
      <c r="C22" s="446" t="s">
        <v>154</v>
      </c>
      <c r="D22" s="446"/>
      <c r="E22" s="446"/>
      <c r="F22" s="446"/>
      <c r="G22" s="18"/>
    </row>
    <row r="23" spans="1:7" x14ac:dyDescent="0.2">
      <c r="A23" s="17"/>
      <c r="B23" s="224" t="s">
        <v>80</v>
      </c>
      <c r="C23" s="446" t="s">
        <v>167</v>
      </c>
      <c r="D23" s="446"/>
      <c r="E23" s="446" t="s">
        <v>169</v>
      </c>
      <c r="F23" s="446"/>
      <c r="G23" s="18"/>
    </row>
    <row r="24" spans="1:7" x14ac:dyDescent="0.2">
      <c r="A24" s="17"/>
      <c r="B24" s="224" t="s">
        <v>81</v>
      </c>
      <c r="C24" s="446" t="s">
        <v>114</v>
      </c>
      <c r="D24" s="446"/>
      <c r="E24" s="446"/>
      <c r="F24" s="446"/>
      <c r="G24" s="18"/>
    </row>
    <row r="25" spans="1:7" x14ac:dyDescent="0.2">
      <c r="A25" s="17"/>
      <c r="B25" s="224" t="s">
        <v>136</v>
      </c>
      <c r="C25" s="446" t="s">
        <v>131</v>
      </c>
      <c r="D25" s="446"/>
      <c r="E25" s="446"/>
      <c r="F25" s="446"/>
      <c r="G25" s="18"/>
    </row>
    <row r="26" spans="1:7" x14ac:dyDescent="0.2">
      <c r="A26" s="17"/>
      <c r="B26" s="225" t="s">
        <v>130</v>
      </c>
      <c r="C26" s="442" t="s">
        <v>132</v>
      </c>
      <c r="D26" s="442"/>
      <c r="E26" s="442"/>
      <c r="F26" s="442"/>
      <c r="G26" s="18"/>
    </row>
    <row r="27" spans="1:7" ht="7.5" customHeight="1" thickBot="1" x14ac:dyDescent="0.25">
      <c r="A27" s="17"/>
      <c r="B27" s="226"/>
      <c r="C27" s="227"/>
      <c r="D27" s="227"/>
      <c r="E27" s="227"/>
      <c r="F27" s="227"/>
      <c r="G27" s="23"/>
    </row>
    <row r="28" spans="1:7" ht="16" thickBot="1" x14ac:dyDescent="0.25"/>
    <row r="29" spans="1:7" ht="7.5" customHeight="1" thickBot="1" x14ac:dyDescent="0.25">
      <c r="A29" s="9"/>
      <c r="B29" s="231"/>
      <c r="C29" s="231"/>
      <c r="D29" s="231"/>
      <c r="E29" s="231"/>
      <c r="F29" s="231"/>
      <c r="G29" s="16"/>
    </row>
    <row r="30" spans="1:7" ht="29" thickBot="1" x14ac:dyDescent="0.25">
      <c r="A30" s="12"/>
      <c r="B30" s="447" t="s">
        <v>84</v>
      </c>
      <c r="C30" s="448"/>
      <c r="D30" s="448"/>
      <c r="E30" s="448"/>
      <c r="F30" s="449"/>
      <c r="G30" s="18"/>
    </row>
    <row r="31" spans="1:7" ht="7.5" customHeight="1" x14ac:dyDescent="0.3">
      <c r="A31" s="17"/>
      <c r="B31" s="209"/>
      <c r="C31" s="209"/>
      <c r="D31" s="209"/>
      <c r="E31" s="209"/>
      <c r="F31" s="209"/>
      <c r="G31" s="18"/>
    </row>
    <row r="32" spans="1:7" x14ac:dyDescent="0.2">
      <c r="A32" s="17"/>
      <c r="B32" s="232" t="s">
        <v>85</v>
      </c>
      <c r="C32" s="313" t="s">
        <v>86</v>
      </c>
      <c r="D32" s="306"/>
      <c r="E32" s="306"/>
      <c r="F32" s="307"/>
      <c r="G32" s="18"/>
    </row>
    <row r="33" spans="1:7" x14ac:dyDescent="0.2">
      <c r="A33" s="17"/>
      <c r="B33" s="225" t="s">
        <v>87</v>
      </c>
      <c r="C33" s="314" t="s">
        <v>88</v>
      </c>
      <c r="G33" s="18"/>
    </row>
    <row r="34" spans="1:7" x14ac:dyDescent="0.2">
      <c r="A34" s="17"/>
      <c r="B34" s="225" t="s">
        <v>89</v>
      </c>
      <c r="C34" s="308" t="s">
        <v>90</v>
      </c>
      <c r="D34" s="309"/>
      <c r="E34" s="309"/>
      <c r="F34" s="310"/>
      <c r="G34" s="18"/>
    </row>
    <row r="35" spans="1:7" ht="7.5" customHeight="1" thickBot="1" x14ac:dyDescent="0.25">
      <c r="A35" s="17"/>
      <c r="B35" s="233"/>
      <c r="C35" s="233"/>
      <c r="D35" s="233"/>
      <c r="E35" s="233"/>
      <c r="F35" s="233"/>
      <c r="G35" s="23"/>
    </row>
    <row r="36" spans="1:7" ht="7.5" customHeight="1" thickBot="1" x14ac:dyDescent="0.25"/>
    <row r="37" spans="1:7" ht="7.5" customHeight="1" thickBot="1" x14ac:dyDescent="0.25">
      <c r="A37" s="12"/>
      <c r="B37" s="231"/>
      <c r="C37" s="234"/>
      <c r="D37" s="231"/>
      <c r="E37" s="13"/>
      <c r="F37" s="235"/>
      <c r="G37" s="16"/>
    </row>
    <row r="38" spans="1:7" ht="29" thickBot="1" x14ac:dyDescent="0.25">
      <c r="A38" s="236"/>
      <c r="B38" s="447" t="s">
        <v>42</v>
      </c>
      <c r="C38" s="448"/>
      <c r="D38" s="448"/>
      <c r="E38" s="448"/>
      <c r="F38" s="449"/>
      <c r="G38" s="124"/>
    </row>
    <row r="39" spans="1:7" ht="7.5" customHeight="1" thickBot="1" x14ac:dyDescent="0.35">
      <c r="A39" s="236"/>
      <c r="B39" s="209"/>
      <c r="C39" s="209"/>
      <c r="D39" s="209"/>
      <c r="E39" s="209"/>
      <c r="F39" s="209"/>
      <c r="G39" s="124"/>
    </row>
    <row r="40" spans="1:7" x14ac:dyDescent="0.2">
      <c r="A40" s="236"/>
      <c r="B40" s="345" t="s">
        <v>43</v>
      </c>
      <c r="C40" s="180"/>
      <c r="D40" s="346" t="s">
        <v>44</v>
      </c>
      <c r="E40" s="179"/>
      <c r="F40" s="203"/>
      <c r="G40" s="18"/>
    </row>
    <row r="41" spans="1:7" ht="16" x14ac:dyDescent="0.2">
      <c r="A41" s="236"/>
      <c r="B41" s="334" t="s">
        <v>48</v>
      </c>
      <c r="C41" s="220"/>
      <c r="D41" s="54" t="s">
        <v>121</v>
      </c>
      <c r="E41" s="54"/>
      <c r="F41" s="202"/>
      <c r="G41" s="18"/>
    </row>
    <row r="42" spans="1:7" x14ac:dyDescent="0.2">
      <c r="A42" s="236"/>
      <c r="B42" s="204" t="s">
        <v>113</v>
      </c>
      <c r="C42" s="220"/>
      <c r="D42" s="54"/>
      <c r="E42" s="54"/>
      <c r="F42" s="202"/>
      <c r="G42" s="18"/>
    </row>
    <row r="43" spans="1:7" ht="16" x14ac:dyDescent="0.2">
      <c r="A43" s="236"/>
      <c r="B43" s="204"/>
      <c r="C43" s="220"/>
      <c r="D43" s="348" t="s">
        <v>51</v>
      </c>
      <c r="E43" s="54"/>
      <c r="F43" s="202"/>
      <c r="G43" s="18"/>
    </row>
    <row r="44" spans="1:7" ht="16" x14ac:dyDescent="0.2">
      <c r="A44" s="236"/>
      <c r="B44" s="56"/>
      <c r="C44" s="220"/>
      <c r="D44" s="335" t="s">
        <v>52</v>
      </c>
      <c r="E44" s="220"/>
      <c r="F44" s="72"/>
      <c r="G44" s="18"/>
    </row>
    <row r="45" spans="1:7" x14ac:dyDescent="0.2">
      <c r="A45" s="236"/>
      <c r="B45" s="347" t="s">
        <v>50</v>
      </c>
      <c r="G45" s="9"/>
    </row>
    <row r="46" spans="1:7" x14ac:dyDescent="0.2">
      <c r="A46" s="236"/>
      <c r="B46" s="206" t="s">
        <v>15</v>
      </c>
      <c r="C46" s="220"/>
      <c r="D46" s="349" t="s">
        <v>91</v>
      </c>
      <c r="E46" s="177"/>
      <c r="F46" s="178"/>
      <c r="G46" s="237"/>
    </row>
    <row r="47" spans="1:7" ht="16" x14ac:dyDescent="0.2">
      <c r="A47" s="236"/>
      <c r="B47" s="206" t="s">
        <v>16</v>
      </c>
      <c r="C47" s="220"/>
      <c r="D47" s="336" t="s">
        <v>143</v>
      </c>
      <c r="E47" s="220"/>
      <c r="F47" s="72"/>
      <c r="G47" s="18"/>
    </row>
    <row r="48" spans="1:7" ht="16" x14ac:dyDescent="0.2">
      <c r="A48" s="236"/>
      <c r="B48" s="56"/>
      <c r="C48" s="220"/>
      <c r="D48" s="337" t="s">
        <v>144</v>
      </c>
      <c r="E48" s="181"/>
      <c r="F48" s="205"/>
      <c r="G48" s="18"/>
    </row>
    <row r="49" spans="1:7" x14ac:dyDescent="0.2">
      <c r="A49" s="236"/>
      <c r="B49" s="347" t="s">
        <v>49</v>
      </c>
      <c r="C49" s="220"/>
      <c r="E49" s="54"/>
      <c r="F49" s="202"/>
      <c r="G49" s="18"/>
    </row>
    <row r="50" spans="1:7" x14ac:dyDescent="0.2">
      <c r="A50" s="236"/>
      <c r="B50" s="207" t="s">
        <v>45</v>
      </c>
      <c r="C50" s="220"/>
      <c r="D50" s="349" t="s">
        <v>53</v>
      </c>
      <c r="E50" s="220"/>
      <c r="F50" s="72"/>
      <c r="G50" s="18"/>
    </row>
    <row r="51" spans="1:7" ht="16" x14ac:dyDescent="0.2">
      <c r="A51" s="236"/>
      <c r="B51" s="207" t="s">
        <v>46</v>
      </c>
      <c r="C51" s="220"/>
      <c r="D51" s="336" t="s">
        <v>55</v>
      </c>
      <c r="E51" s="181"/>
      <c r="F51" s="205"/>
      <c r="G51" s="18"/>
    </row>
    <row r="52" spans="1:7" x14ac:dyDescent="0.2">
      <c r="A52" s="236"/>
      <c r="B52" s="208" t="s">
        <v>47</v>
      </c>
      <c r="C52" s="220"/>
      <c r="D52" s="54" t="s">
        <v>54</v>
      </c>
      <c r="E52" s="54"/>
      <c r="F52" s="202"/>
      <c r="G52" s="18"/>
    </row>
    <row r="53" spans="1:7" ht="16" thickBot="1" x14ac:dyDescent="0.25">
      <c r="A53" s="236"/>
      <c r="B53" s="57"/>
      <c r="C53" s="52"/>
      <c r="D53" s="52"/>
      <c r="E53" s="52"/>
      <c r="F53" s="210"/>
      <c r="G53" s="18"/>
    </row>
    <row r="54" spans="1:7" ht="7.5" customHeight="1" thickBot="1" x14ac:dyDescent="0.25">
      <c r="A54" s="238"/>
      <c r="B54" s="233"/>
      <c r="C54" s="233"/>
      <c r="D54" s="233"/>
      <c r="E54" s="233"/>
      <c r="F54" s="233"/>
      <c r="G54" s="23"/>
    </row>
  </sheetData>
  <mergeCells count="24">
    <mergeCell ref="B38:F38"/>
    <mergeCell ref="C26:F26"/>
    <mergeCell ref="C24:F24"/>
    <mergeCell ref="B16:F16"/>
    <mergeCell ref="C22:F22"/>
    <mergeCell ref="C20:F20"/>
    <mergeCell ref="B30:F30"/>
    <mergeCell ref="C25:F25"/>
    <mergeCell ref="C23:D23"/>
    <mergeCell ref="E23:F23"/>
    <mergeCell ref="C19:F19"/>
    <mergeCell ref="C21:D21"/>
    <mergeCell ref="E21:F21"/>
    <mergeCell ref="C12:F12"/>
    <mergeCell ref="I5:M9"/>
    <mergeCell ref="B2:F2"/>
    <mergeCell ref="C6:D6"/>
    <mergeCell ref="E6:F6"/>
    <mergeCell ref="C8:F8"/>
    <mergeCell ref="C10:D10"/>
    <mergeCell ref="E10:F10"/>
    <mergeCell ref="C5:D5"/>
    <mergeCell ref="E5:F5"/>
    <mergeCell ref="C11:F11"/>
  </mergeCells>
  <hyperlinks>
    <hyperlink ref="B50" r:id="rId1" display=" - Interest Rates and Fees" xr:uid="{00000000-0004-0000-0900-000000000000}"/>
    <hyperlink ref="B51" r:id="rId2" display=" - Federal Direct Loan Overview" xr:uid="{00000000-0004-0000-0900-000001000000}"/>
    <hyperlink ref="B52" r:id="rId3" display=" - Federal PLUS Loan Overview" xr:uid="{00000000-0004-0000-0900-000002000000}"/>
    <hyperlink ref="B47" r:id="rId4" display="* AAMC Budgeting Ideas and Tips" xr:uid="{00000000-0004-0000-0900-000003000000}"/>
    <hyperlink ref="D47" r:id="rId5" display="AAMC Cost of Applying for Medical Residency" xr:uid="{00000000-0004-0000-0900-000004000000}"/>
    <hyperlink ref="D52" r:id="rId6" xr:uid="{00000000-0004-0000-0900-000005000000}"/>
    <hyperlink ref="D51" r:id="rId7" xr:uid="{00000000-0004-0000-0900-000006000000}"/>
    <hyperlink ref="C44" r:id="rId8" display="www.oakland.edu/ebill" xr:uid="{00000000-0004-0000-0900-000007000000}"/>
    <hyperlink ref="C44:G44" r:id="rId9" display="eBILL" xr:uid="{00000000-0004-0000-0900-000008000000}"/>
    <hyperlink ref="B42" r:id="rId10" display="2016-2017 OUWB Cost of Attendance" xr:uid="{00000000-0004-0000-0900-000009000000}"/>
    <hyperlink ref="B46" r:id="rId11" display="* AAMC Budgeting Basics" xr:uid="{00000000-0004-0000-0900-00000A000000}"/>
    <hyperlink ref="B41" r:id="rId12" xr:uid="{00000000-0004-0000-0900-00000B000000}"/>
    <hyperlink ref="D44" r:id="rId13" location="fees" xr:uid="{00000000-0004-0000-0900-00000C000000}"/>
    <hyperlink ref="D41" r:id="rId14" xr:uid="{00000000-0004-0000-0900-00000D000000}"/>
    <hyperlink ref="C32:F32" r:id="rId15" display="MySail" xr:uid="{00000000-0004-0000-0900-00000E000000}"/>
    <hyperlink ref="C34:F34" r:id="rId16" display="Flywire" xr:uid="{00000000-0004-0000-0900-00000F000000}"/>
    <hyperlink ref="C32" r:id="rId17" xr:uid="{00000000-0004-0000-0900-000010000000}"/>
    <hyperlink ref="C33" r:id="rId18" xr:uid="{00000000-0004-0000-0900-000011000000}"/>
    <hyperlink ref="D48" r:id="rId19" display="AAMC Cost of Interview for Residency" xr:uid="{00000000-0004-0000-0900-000012000000}"/>
  </hyperlinks>
  <pageMargins left="0.7" right="0.7" top="0.75" bottom="0.75" header="0.3" footer="0.3"/>
  <pageSetup orientation="portrait" verticalDpi="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43"/>
  <sheetViews>
    <sheetView showGridLines="0" zoomScale="120" zoomScaleNormal="120" workbookViewId="0"/>
  </sheetViews>
  <sheetFormatPr baseColWidth="10" defaultColWidth="8.83203125" defaultRowHeight="15" x14ac:dyDescent="0.2"/>
  <cols>
    <col min="1" max="1" width="1.5" customWidth="1"/>
    <col min="2" max="2" width="40" customWidth="1"/>
    <col min="3" max="3" width="20" customWidth="1"/>
    <col min="4" max="4" width="1.5" customWidth="1"/>
    <col min="5" max="5" width="40" customWidth="1"/>
    <col min="6" max="6" width="20" customWidth="1"/>
    <col min="7" max="7" width="1.33203125" customWidth="1"/>
  </cols>
  <sheetData>
    <row r="1" spans="1:13" ht="7.5" customHeight="1" thickBot="1" x14ac:dyDescent="0.25">
      <c r="A1" s="12"/>
      <c r="B1" s="13"/>
      <c r="C1" s="13"/>
      <c r="D1" s="13"/>
      <c r="E1" s="13"/>
      <c r="F1" s="13"/>
      <c r="G1" s="16"/>
    </row>
    <row r="2" spans="1:13" x14ac:dyDescent="0.2">
      <c r="A2" s="17"/>
      <c r="B2" s="372" t="s">
        <v>216</v>
      </c>
      <c r="C2" s="373"/>
      <c r="D2" s="373"/>
      <c r="E2" s="373"/>
      <c r="F2" s="374"/>
      <c r="G2" s="18"/>
    </row>
    <row r="3" spans="1:13" ht="16" thickBot="1" x14ac:dyDescent="0.25">
      <c r="A3" s="17"/>
      <c r="B3" s="375"/>
      <c r="C3" s="376"/>
      <c r="D3" s="376"/>
      <c r="E3" s="376"/>
      <c r="F3" s="377"/>
      <c r="G3" s="18"/>
    </row>
    <row r="4" spans="1:13" ht="7.5" customHeight="1" thickBot="1" x14ac:dyDescent="0.25">
      <c r="A4" s="24"/>
      <c r="B4" s="82"/>
      <c r="C4" s="82"/>
      <c r="D4" s="82"/>
      <c r="E4" s="82"/>
      <c r="F4" s="82"/>
      <c r="G4" s="25"/>
      <c r="H4" s="3"/>
    </row>
    <row r="5" spans="1:13" ht="17" thickBot="1" x14ac:dyDescent="0.25">
      <c r="A5" s="24"/>
      <c r="B5" s="380" t="s">
        <v>29</v>
      </c>
      <c r="C5" s="381"/>
      <c r="D5" s="82"/>
      <c r="E5" s="380" t="s">
        <v>30</v>
      </c>
      <c r="F5" s="381"/>
      <c r="G5" s="25"/>
      <c r="H5" s="3"/>
    </row>
    <row r="6" spans="1:13" ht="15.75" customHeight="1" thickBot="1" x14ac:dyDescent="0.25">
      <c r="A6" s="24"/>
      <c r="B6" s="112" t="s">
        <v>18</v>
      </c>
      <c r="C6" s="119">
        <v>0</v>
      </c>
      <c r="D6" s="82"/>
      <c r="E6" s="112" t="s">
        <v>21</v>
      </c>
      <c r="F6" s="119">
        <v>0</v>
      </c>
      <c r="G6" s="26"/>
      <c r="H6" s="4"/>
      <c r="I6" s="141"/>
      <c r="J6" s="111" t="s">
        <v>31</v>
      </c>
    </row>
    <row r="7" spans="1:13" ht="15.75" customHeight="1" thickBot="1" x14ac:dyDescent="0.25">
      <c r="A7" s="24"/>
      <c r="B7" s="242" t="s">
        <v>99</v>
      </c>
      <c r="C7" s="119">
        <v>0</v>
      </c>
      <c r="D7" s="82"/>
      <c r="E7" s="113" t="s">
        <v>8</v>
      </c>
      <c r="F7" s="119">
        <v>0</v>
      </c>
      <c r="G7" s="26"/>
      <c r="H7" s="4"/>
    </row>
    <row r="8" spans="1:13" ht="16.5" customHeight="1" thickBot="1" x14ac:dyDescent="0.25">
      <c r="A8" s="24"/>
      <c r="B8" s="113" t="s">
        <v>10</v>
      </c>
      <c r="C8" s="119">
        <v>0</v>
      </c>
      <c r="D8" s="82"/>
      <c r="E8" s="113" t="s">
        <v>9</v>
      </c>
      <c r="F8" s="119">
        <v>0</v>
      </c>
      <c r="G8" s="26"/>
      <c r="H8" s="4"/>
      <c r="I8" s="450" t="s">
        <v>205</v>
      </c>
      <c r="J8" s="451"/>
      <c r="K8" s="451"/>
      <c r="L8" s="451"/>
      <c r="M8" s="452"/>
    </row>
    <row r="9" spans="1:13" ht="17" thickBot="1" x14ac:dyDescent="0.25">
      <c r="A9" s="24"/>
      <c r="B9" s="113" t="s">
        <v>96</v>
      </c>
      <c r="C9" s="119">
        <v>0</v>
      </c>
      <c r="D9" s="82"/>
      <c r="E9" s="113" t="s">
        <v>22</v>
      </c>
      <c r="F9" s="119">
        <v>0</v>
      </c>
      <c r="G9" s="26"/>
      <c r="H9" s="4"/>
      <c r="I9" s="453"/>
      <c r="J9" s="454"/>
      <c r="K9" s="454"/>
      <c r="L9" s="454"/>
      <c r="M9" s="455"/>
    </row>
    <row r="10" spans="1:13" ht="17" thickBot="1" x14ac:dyDescent="0.25">
      <c r="A10" s="24"/>
      <c r="B10" s="113" t="s">
        <v>97</v>
      </c>
      <c r="C10" s="119">
        <v>0</v>
      </c>
      <c r="D10" s="82"/>
      <c r="E10" s="113" t="s">
        <v>23</v>
      </c>
      <c r="F10" s="119">
        <v>0</v>
      </c>
      <c r="G10" s="26"/>
      <c r="H10" s="4"/>
      <c r="I10" s="453"/>
      <c r="J10" s="454"/>
      <c r="K10" s="454"/>
      <c r="L10" s="454"/>
      <c r="M10" s="455"/>
    </row>
    <row r="11" spans="1:13" ht="17" thickBot="1" x14ac:dyDescent="0.25">
      <c r="A11" s="24"/>
      <c r="B11" s="219" t="s">
        <v>98</v>
      </c>
      <c r="C11" s="119">
        <v>0</v>
      </c>
      <c r="D11" s="82"/>
      <c r="E11" s="113" t="s">
        <v>24</v>
      </c>
      <c r="F11" s="119">
        <v>0</v>
      </c>
      <c r="G11" s="26"/>
      <c r="H11" s="4"/>
      <c r="I11" s="453"/>
      <c r="J11" s="454"/>
      <c r="K11" s="454"/>
      <c r="L11" s="454"/>
      <c r="M11" s="455"/>
    </row>
    <row r="12" spans="1:13" ht="17" thickBot="1" x14ac:dyDescent="0.25">
      <c r="A12" s="24"/>
      <c r="B12" s="113" t="s">
        <v>95</v>
      </c>
      <c r="C12" s="119">
        <v>0</v>
      </c>
      <c r="D12" s="82"/>
      <c r="E12" s="113" t="s">
        <v>25</v>
      </c>
      <c r="F12" s="119">
        <v>0</v>
      </c>
      <c r="G12" s="25"/>
      <c r="H12" s="3"/>
      <c r="I12" s="456"/>
      <c r="J12" s="457"/>
      <c r="K12" s="457"/>
      <c r="L12" s="457"/>
      <c r="M12" s="458"/>
    </row>
    <row r="13" spans="1:13" ht="17" thickBot="1" x14ac:dyDescent="0.25">
      <c r="A13" s="24"/>
      <c r="B13" s="113" t="s">
        <v>33</v>
      </c>
      <c r="C13" s="119">
        <v>0</v>
      </c>
      <c r="D13" s="82"/>
      <c r="E13" s="113" t="s">
        <v>26</v>
      </c>
      <c r="F13" s="119">
        <v>0</v>
      </c>
      <c r="G13" s="25"/>
      <c r="H13" s="3"/>
    </row>
    <row r="14" spans="1:13" ht="17" thickBot="1" x14ac:dyDescent="0.25">
      <c r="A14" s="24"/>
      <c r="B14" s="113" t="s">
        <v>34</v>
      </c>
      <c r="C14" s="119">
        <v>0</v>
      </c>
      <c r="D14" s="82"/>
      <c r="E14" s="113" t="s">
        <v>20</v>
      </c>
      <c r="F14" s="119">
        <v>0</v>
      </c>
      <c r="G14" s="25"/>
      <c r="H14" s="3"/>
    </row>
    <row r="15" spans="1:13" ht="17" thickBot="1" x14ac:dyDescent="0.25">
      <c r="A15" s="24"/>
      <c r="B15" s="113" t="s">
        <v>19</v>
      </c>
      <c r="C15" s="119">
        <v>0</v>
      </c>
      <c r="D15" s="82"/>
      <c r="E15" s="214" t="s">
        <v>20</v>
      </c>
      <c r="F15" s="119">
        <v>0</v>
      </c>
      <c r="G15" s="25"/>
      <c r="H15" s="3"/>
    </row>
    <row r="16" spans="1:13" ht="17" thickBot="1" x14ac:dyDescent="0.25">
      <c r="A16" s="24"/>
      <c r="B16" s="215" t="s">
        <v>201</v>
      </c>
      <c r="C16" s="216">
        <f>SUM(C6:C15)</f>
        <v>0</v>
      </c>
      <c r="D16" s="82"/>
      <c r="E16" s="215" t="s">
        <v>202</v>
      </c>
      <c r="F16" s="216">
        <f>SUM(F6:F15)</f>
        <v>0</v>
      </c>
      <c r="G16" s="25"/>
      <c r="H16" s="3"/>
    </row>
    <row r="17" spans="1:13" ht="16" x14ac:dyDescent="0.2">
      <c r="A17" s="24"/>
      <c r="B17" s="114"/>
      <c r="C17" s="115"/>
      <c r="D17" s="82"/>
      <c r="E17" s="56"/>
      <c r="F17" s="120"/>
      <c r="G17" s="25"/>
      <c r="H17" s="3"/>
    </row>
    <row r="18" spans="1:13" ht="16" x14ac:dyDescent="0.2">
      <c r="A18" s="24"/>
      <c r="B18" s="390" t="s">
        <v>204</v>
      </c>
      <c r="C18" s="391"/>
      <c r="D18" s="82"/>
      <c r="E18" s="116" t="s">
        <v>202</v>
      </c>
      <c r="F18" s="217">
        <f>SUM(F6:F15)</f>
        <v>0</v>
      </c>
      <c r="G18" s="25"/>
      <c r="H18" s="3"/>
    </row>
    <row r="19" spans="1:13" ht="17" thickBot="1" x14ac:dyDescent="0.25">
      <c r="A19" s="24"/>
      <c r="B19" s="390"/>
      <c r="C19" s="391"/>
      <c r="D19" s="82"/>
      <c r="E19" s="116" t="s">
        <v>201</v>
      </c>
      <c r="F19" s="218">
        <f>SUM(C6:C15)</f>
        <v>0</v>
      </c>
      <c r="G19" s="25"/>
      <c r="H19" s="3"/>
    </row>
    <row r="20" spans="1:13" ht="17" thickBot="1" x14ac:dyDescent="0.25">
      <c r="A20" s="24"/>
      <c r="B20" s="390"/>
      <c r="C20" s="391"/>
      <c r="D20" s="82"/>
      <c r="E20" s="116" t="s">
        <v>203</v>
      </c>
      <c r="F20" s="121">
        <f>SUM(F18:F19)</f>
        <v>0</v>
      </c>
      <c r="G20" s="25"/>
      <c r="H20" s="3"/>
      <c r="I20" s="91"/>
      <c r="J20" s="111" t="s">
        <v>36</v>
      </c>
    </row>
    <row r="21" spans="1:13" ht="16" x14ac:dyDescent="0.2">
      <c r="A21" s="24"/>
      <c r="B21" s="390"/>
      <c r="C21" s="391"/>
      <c r="D21" s="82"/>
      <c r="E21" s="116"/>
      <c r="F21" s="117"/>
      <c r="G21" s="25"/>
      <c r="H21" s="3"/>
    </row>
    <row r="22" spans="1:13" ht="16" x14ac:dyDescent="0.2">
      <c r="A22" s="24"/>
      <c r="B22" s="390"/>
      <c r="C22" s="391"/>
      <c r="D22" s="82"/>
      <c r="E22" s="116" t="s">
        <v>60</v>
      </c>
      <c r="F22" s="378"/>
      <c r="G22" s="25"/>
      <c r="H22" s="3"/>
    </row>
    <row r="23" spans="1:13" ht="17" thickBot="1" x14ac:dyDescent="0.25">
      <c r="A23" s="24"/>
      <c r="B23" s="392"/>
      <c r="C23" s="393"/>
      <c r="D23" s="82"/>
      <c r="E23" s="118"/>
      <c r="F23" s="379"/>
      <c r="G23" s="25"/>
      <c r="H23" s="3"/>
    </row>
    <row r="24" spans="1:13" ht="7.5" customHeight="1" thickBot="1" x14ac:dyDescent="0.25">
      <c r="A24" s="173"/>
      <c r="B24" s="27"/>
      <c r="C24" s="27"/>
      <c r="D24" s="211"/>
      <c r="E24" s="212"/>
      <c r="F24" s="212"/>
      <c r="G24" s="213"/>
      <c r="H24" s="3"/>
    </row>
    <row r="25" spans="1:13" ht="17" thickBot="1" x14ac:dyDescent="0.25">
      <c r="A25" s="3"/>
      <c r="B25" s="8"/>
      <c r="C25" s="109"/>
      <c r="D25" s="110"/>
      <c r="E25" s="3"/>
      <c r="F25" s="3"/>
      <c r="G25" s="3"/>
      <c r="H25" s="3"/>
    </row>
    <row r="26" spans="1:13" ht="16.5" customHeight="1" thickBot="1" x14ac:dyDescent="0.25">
      <c r="A26" s="3"/>
      <c r="B26" s="382" t="s">
        <v>67</v>
      </c>
      <c r="C26" s="383"/>
      <c r="D26" s="3"/>
      <c r="E26" s="384" t="s">
        <v>66</v>
      </c>
      <c r="F26" s="385"/>
      <c r="G26" s="3"/>
      <c r="H26" s="3"/>
      <c r="I26" s="450" t="s">
        <v>217</v>
      </c>
      <c r="J26" s="451"/>
      <c r="K26" s="451"/>
      <c r="L26" s="451"/>
      <c r="M26" s="452"/>
    </row>
    <row r="27" spans="1:13" ht="16" x14ac:dyDescent="0.2">
      <c r="A27" s="3"/>
      <c r="B27" s="363" t="s">
        <v>100</v>
      </c>
      <c r="C27" s="365"/>
      <c r="D27" s="8"/>
      <c r="E27" s="386" t="s">
        <v>65</v>
      </c>
      <c r="F27" s="387"/>
      <c r="G27" s="3"/>
      <c r="H27" s="3"/>
      <c r="I27" s="453"/>
      <c r="J27" s="454"/>
      <c r="K27" s="454"/>
      <c r="L27" s="454"/>
      <c r="M27" s="455"/>
    </row>
    <row r="28" spans="1:13" ht="16" x14ac:dyDescent="0.2">
      <c r="A28" s="3"/>
      <c r="B28" s="366"/>
      <c r="C28" s="368"/>
      <c r="D28" s="8"/>
      <c r="E28" s="388"/>
      <c r="F28" s="389"/>
      <c r="G28" s="3"/>
      <c r="H28" s="3"/>
      <c r="I28" s="453"/>
      <c r="J28" s="454"/>
      <c r="K28" s="454"/>
      <c r="L28" s="454"/>
      <c r="M28" s="455"/>
    </row>
    <row r="29" spans="1:13" ht="16" x14ac:dyDescent="0.2">
      <c r="A29" s="3"/>
      <c r="B29" s="366"/>
      <c r="C29" s="368"/>
      <c r="D29" s="8"/>
      <c r="E29" s="388"/>
      <c r="F29" s="389"/>
      <c r="G29" s="3"/>
      <c r="H29" s="3"/>
      <c r="I29" s="453"/>
      <c r="J29" s="454"/>
      <c r="K29" s="454"/>
      <c r="L29" s="454"/>
      <c r="M29" s="455"/>
    </row>
    <row r="30" spans="1:13" ht="17" thickBot="1" x14ac:dyDescent="0.25">
      <c r="A30" s="3"/>
      <c r="B30" s="366"/>
      <c r="C30" s="368"/>
      <c r="D30" s="8"/>
      <c r="E30" s="388"/>
      <c r="F30" s="389"/>
      <c r="G30" s="3"/>
      <c r="H30" s="3"/>
      <c r="I30" s="456"/>
      <c r="J30" s="457"/>
      <c r="K30" s="457"/>
      <c r="L30" s="457"/>
      <c r="M30" s="458"/>
    </row>
    <row r="31" spans="1:13" ht="17" thickBot="1" x14ac:dyDescent="0.25">
      <c r="A31" s="3"/>
      <c r="B31" s="366"/>
      <c r="C31" s="368"/>
      <c r="D31" s="8"/>
      <c r="E31" s="388"/>
      <c r="F31" s="389"/>
      <c r="G31" s="3"/>
      <c r="H31" s="3"/>
    </row>
    <row r="32" spans="1:13" ht="16" x14ac:dyDescent="0.2">
      <c r="A32" s="3"/>
      <c r="B32" s="366"/>
      <c r="C32" s="368"/>
      <c r="D32" s="8"/>
      <c r="E32" s="198" t="s">
        <v>63</v>
      </c>
      <c r="F32" s="200"/>
      <c r="G32" s="3"/>
      <c r="H32" s="3"/>
    </row>
    <row r="33" spans="1:8" ht="17" thickBot="1" x14ac:dyDescent="0.25">
      <c r="A33" s="3"/>
      <c r="B33" s="369"/>
      <c r="C33" s="371"/>
      <c r="D33" s="8"/>
      <c r="E33" s="199" t="s">
        <v>64</v>
      </c>
      <c r="F33" s="201"/>
      <c r="G33" s="3"/>
      <c r="H33" s="3"/>
    </row>
    <row r="34" spans="1:8" ht="16" x14ac:dyDescent="0.2">
      <c r="A34" s="3"/>
      <c r="D34" s="8"/>
      <c r="G34" s="3"/>
      <c r="H34" s="3"/>
    </row>
    <row r="35" spans="1:8" ht="16" x14ac:dyDescent="0.2">
      <c r="A35" s="3"/>
      <c r="G35" s="3"/>
      <c r="H35" s="3"/>
    </row>
    <row r="36" spans="1:8" ht="16" x14ac:dyDescent="0.2">
      <c r="A36" s="3"/>
      <c r="G36" s="3"/>
      <c r="H36" s="3"/>
    </row>
    <row r="37" spans="1:8" ht="16" x14ac:dyDescent="0.2">
      <c r="A37" s="3"/>
      <c r="G37" s="3"/>
      <c r="H37" s="3"/>
    </row>
    <row r="38" spans="1:8" ht="16" x14ac:dyDescent="0.2">
      <c r="A38" s="3"/>
      <c r="G38" s="3"/>
      <c r="H38" s="3"/>
    </row>
    <row r="39" spans="1:8" ht="16" x14ac:dyDescent="0.2">
      <c r="A39" s="3"/>
      <c r="G39" s="3"/>
      <c r="H39" s="3"/>
    </row>
    <row r="40" spans="1:8" ht="16" x14ac:dyDescent="0.2">
      <c r="A40" s="3"/>
      <c r="G40" s="3"/>
      <c r="H40" s="3"/>
    </row>
    <row r="41" spans="1:8" ht="16" x14ac:dyDescent="0.2">
      <c r="A41" s="3"/>
      <c r="G41" s="3"/>
      <c r="H41" s="3"/>
    </row>
    <row r="42" spans="1:8" ht="7.5" customHeight="1" x14ac:dyDescent="0.2">
      <c r="A42" s="3"/>
      <c r="G42" s="3"/>
      <c r="H42" s="3"/>
    </row>
    <row r="43" spans="1:8" ht="16" x14ac:dyDescent="0.2">
      <c r="A43" s="3"/>
      <c r="G43" s="3"/>
      <c r="H43" s="3"/>
    </row>
  </sheetData>
  <mergeCells count="11">
    <mergeCell ref="I26:M30"/>
    <mergeCell ref="I8:M12"/>
    <mergeCell ref="E26:F26"/>
    <mergeCell ref="E27:F31"/>
    <mergeCell ref="B18:C23"/>
    <mergeCell ref="B27:C33"/>
    <mergeCell ref="B2:F3"/>
    <mergeCell ref="F22:F23"/>
    <mergeCell ref="B5:C5"/>
    <mergeCell ref="E5:F5"/>
    <mergeCell ref="B26:C26"/>
  </mergeCells>
  <hyperlinks>
    <hyperlink ref="E33" r:id="rId1" location="payment-plans" xr:uid="{00000000-0004-0000-0100-000000000000}"/>
    <hyperlink ref="E32" r:id="rId2" xr:uid="{00000000-0004-0000-0100-000001000000}"/>
  </hyperlinks>
  <pageMargins left="0.7" right="0.7" top="0.75" bottom="0.75" header="0.3" footer="0.3"/>
  <pageSetup scale="68"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42"/>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style="2" customWidth="1"/>
    <col min="4" max="5" width="14.33203125" customWidth="1"/>
    <col min="6" max="6" width="20" style="11" customWidth="1"/>
    <col min="7" max="7" width="1.5" customWidth="1"/>
    <col min="9" max="9" width="9.6640625" customWidth="1"/>
    <col min="12" max="12" width="9.1640625" customWidth="1"/>
  </cols>
  <sheetData>
    <row r="1" spans="1:13" ht="7.5" customHeight="1" thickBot="1" x14ac:dyDescent="0.25">
      <c r="A1" s="12"/>
      <c r="B1" s="13"/>
      <c r="C1" s="14"/>
      <c r="D1" s="13"/>
      <c r="E1" s="13"/>
      <c r="F1" s="15"/>
      <c r="G1" s="16"/>
    </row>
    <row r="2" spans="1:13" ht="15" customHeight="1" x14ac:dyDescent="0.2">
      <c r="A2" s="17"/>
      <c r="B2" s="415" t="s">
        <v>147</v>
      </c>
      <c r="C2" s="416"/>
      <c r="D2" s="416"/>
      <c r="E2" s="416"/>
      <c r="F2" s="417"/>
      <c r="G2" s="18"/>
    </row>
    <row r="3" spans="1:13" ht="16" thickBot="1" x14ac:dyDescent="0.25">
      <c r="A3" s="17"/>
      <c r="B3" s="418"/>
      <c r="C3" s="419"/>
      <c r="D3" s="419"/>
      <c r="E3" s="419"/>
      <c r="F3" s="420"/>
      <c r="G3" s="18"/>
    </row>
    <row r="4" spans="1:13" ht="7.5" customHeight="1" thickBot="1" x14ac:dyDescent="0.25">
      <c r="A4" s="17"/>
      <c r="B4" s="35"/>
      <c r="C4" s="36"/>
      <c r="D4" s="35"/>
      <c r="E4" s="35"/>
      <c r="F4" s="37"/>
      <c r="G4" s="18"/>
    </row>
    <row r="5" spans="1:13" ht="22" customHeight="1" thickBot="1" x14ac:dyDescent="0.25">
      <c r="A5" s="17"/>
      <c r="B5" s="403" t="s">
        <v>11</v>
      </c>
      <c r="C5" s="404"/>
      <c r="D5" s="404"/>
      <c r="E5" s="404"/>
      <c r="F5" s="405"/>
      <c r="G5" s="18"/>
      <c r="I5" s="60"/>
      <c r="J5" s="60"/>
      <c r="K5" s="60"/>
      <c r="L5" s="60"/>
    </row>
    <row r="6" spans="1:13" ht="16" thickBot="1" x14ac:dyDescent="0.25">
      <c r="A6" s="17"/>
      <c r="B6" s="410" t="s">
        <v>148</v>
      </c>
      <c r="C6" s="410"/>
      <c r="D6" s="410"/>
      <c r="E6" s="410"/>
      <c r="F6" s="92">
        <v>58218</v>
      </c>
      <c r="G6" s="18"/>
      <c r="I6" s="60"/>
      <c r="J6" s="60"/>
      <c r="K6" s="60"/>
      <c r="L6" s="60"/>
    </row>
    <row r="7" spans="1:13" ht="16" thickBot="1" x14ac:dyDescent="0.25">
      <c r="A7" s="19"/>
      <c r="B7" s="410" t="s">
        <v>32</v>
      </c>
      <c r="C7" s="410"/>
      <c r="D7" s="171">
        <f>'Expense Planner'!$F$20</f>
        <v>0</v>
      </c>
      <c r="E7" s="243" t="s">
        <v>1</v>
      </c>
      <c r="F7" s="93">
        <f>D7*10</f>
        <v>0</v>
      </c>
      <c r="G7" s="18"/>
      <c r="I7" s="90"/>
      <c r="J7" s="60" t="s">
        <v>68</v>
      </c>
      <c r="K7" s="60"/>
      <c r="L7" s="60"/>
    </row>
    <row r="8" spans="1:13" ht="16" thickBot="1" x14ac:dyDescent="0.25">
      <c r="A8" s="19"/>
      <c r="B8" s="410" t="s">
        <v>156</v>
      </c>
      <c r="C8" s="410"/>
      <c r="D8" s="410"/>
      <c r="E8" s="410"/>
      <c r="F8" s="94">
        <v>0</v>
      </c>
      <c r="G8" s="18"/>
      <c r="I8" s="62"/>
      <c r="J8" s="60" t="s">
        <v>27</v>
      </c>
      <c r="K8" s="60"/>
      <c r="L8" s="60"/>
    </row>
    <row r="9" spans="1:13" ht="16" thickBot="1" x14ac:dyDescent="0.25">
      <c r="A9" s="19"/>
      <c r="B9" s="421" t="s">
        <v>17</v>
      </c>
      <c r="C9" s="422"/>
      <c r="D9" s="422"/>
      <c r="E9" s="423"/>
      <c r="F9" s="104">
        <v>0</v>
      </c>
      <c r="G9" s="18"/>
      <c r="I9" s="70"/>
      <c r="J9" s="60" t="s">
        <v>14</v>
      </c>
      <c r="K9" s="60"/>
      <c r="L9" s="60"/>
    </row>
    <row r="10" spans="1:13" ht="16" thickBot="1" x14ac:dyDescent="0.25">
      <c r="A10" s="19"/>
      <c r="B10" s="100" t="s">
        <v>209</v>
      </c>
      <c r="C10" s="101"/>
      <c r="D10" s="102"/>
      <c r="E10" s="101"/>
      <c r="F10" s="103">
        <f>SUM(F6:F9)</f>
        <v>58218</v>
      </c>
      <c r="G10" s="18"/>
      <c r="I10" s="60"/>
      <c r="J10" s="60"/>
      <c r="K10" s="60"/>
      <c r="L10" s="60"/>
    </row>
    <row r="11" spans="1:13" ht="7.5" customHeight="1" thickBot="1" x14ac:dyDescent="0.25">
      <c r="A11" s="19"/>
      <c r="B11" s="40"/>
      <c r="C11" s="36"/>
      <c r="D11" s="41"/>
      <c r="E11" s="42"/>
      <c r="F11" s="43"/>
      <c r="G11" s="18"/>
      <c r="I11" s="60"/>
      <c r="J11" s="60"/>
      <c r="K11" s="60"/>
      <c r="L11" s="60"/>
    </row>
    <row r="12" spans="1:13" ht="22" customHeight="1" thickBot="1" x14ac:dyDescent="0.25">
      <c r="A12" s="19"/>
      <c r="B12" s="406" t="s">
        <v>12</v>
      </c>
      <c r="C12" s="407"/>
      <c r="D12" s="407"/>
      <c r="E12" s="407"/>
      <c r="F12" s="408"/>
      <c r="G12" s="18"/>
      <c r="I12" s="394" t="s">
        <v>93</v>
      </c>
      <c r="J12" s="395"/>
      <c r="K12" s="395"/>
      <c r="L12" s="395"/>
      <c r="M12" s="396"/>
    </row>
    <row r="13" spans="1:13" x14ac:dyDescent="0.2">
      <c r="A13" s="19"/>
      <c r="B13" s="409" t="s">
        <v>125</v>
      </c>
      <c r="C13" s="409"/>
      <c r="D13" s="409"/>
      <c r="E13" s="409"/>
      <c r="F13" s="66">
        <v>0</v>
      </c>
      <c r="G13" s="18"/>
      <c r="I13" s="397"/>
      <c r="J13" s="398"/>
      <c r="K13" s="398"/>
      <c r="L13" s="398"/>
      <c r="M13" s="399"/>
    </row>
    <row r="14" spans="1:13" x14ac:dyDescent="0.2">
      <c r="A14" s="19"/>
      <c r="B14" s="410" t="s">
        <v>35</v>
      </c>
      <c r="C14" s="410"/>
      <c r="D14" s="410"/>
      <c r="E14" s="410"/>
      <c r="F14" s="38">
        <v>0</v>
      </c>
      <c r="G14" s="18"/>
      <c r="I14" s="397"/>
      <c r="J14" s="398"/>
      <c r="K14" s="398"/>
      <c r="L14" s="398"/>
      <c r="M14" s="399"/>
    </row>
    <row r="15" spans="1:13" ht="16" thickBot="1" x14ac:dyDescent="0.25">
      <c r="A15" s="19"/>
      <c r="B15" s="411" t="s">
        <v>41</v>
      </c>
      <c r="C15" s="411"/>
      <c r="D15" s="411"/>
      <c r="E15" s="411"/>
      <c r="F15" s="86">
        <v>0</v>
      </c>
      <c r="G15" s="18"/>
      <c r="I15" s="397"/>
      <c r="J15" s="398"/>
      <c r="K15" s="398"/>
      <c r="L15" s="398"/>
      <c r="M15" s="399"/>
    </row>
    <row r="16" spans="1:13" ht="16" thickBot="1" x14ac:dyDescent="0.25">
      <c r="A16" s="19"/>
      <c r="B16" s="96" t="s">
        <v>215</v>
      </c>
      <c r="C16" s="97"/>
      <c r="D16" s="98"/>
      <c r="E16" s="99"/>
      <c r="F16" s="105">
        <f>SUM(F13:F15)</f>
        <v>0</v>
      </c>
      <c r="G16" s="18"/>
      <c r="I16" s="400"/>
      <c r="J16" s="401"/>
      <c r="K16" s="401"/>
      <c r="L16" s="401"/>
      <c r="M16" s="402"/>
    </row>
    <row r="17" spans="1:13" s="1" customFormat="1" ht="7.5" customHeight="1" thickBot="1" x14ac:dyDescent="0.25">
      <c r="A17" s="20"/>
      <c r="B17" s="40"/>
      <c r="C17" s="40"/>
      <c r="D17" s="40"/>
      <c r="E17" s="40"/>
      <c r="F17" s="45"/>
      <c r="G17" s="21"/>
      <c r="I17" s="83"/>
      <c r="J17" s="83"/>
      <c r="K17" s="83"/>
      <c r="L17" s="83"/>
    </row>
    <row r="18" spans="1:13" s="1" customFormat="1" ht="16" thickBot="1" x14ac:dyDescent="0.25">
      <c r="A18" s="20"/>
      <c r="B18" s="46" t="s">
        <v>210</v>
      </c>
      <c r="C18" s="47"/>
      <c r="D18" s="48"/>
      <c r="E18" s="48"/>
      <c r="F18" s="44">
        <f>F10-F16</f>
        <v>58218</v>
      </c>
      <c r="G18" s="21"/>
      <c r="I18" s="83"/>
      <c r="J18" s="95"/>
      <c r="K18" s="83"/>
      <c r="L18" s="83"/>
    </row>
    <row r="19" spans="1:13" ht="7.5" customHeight="1" thickBot="1" x14ac:dyDescent="0.25">
      <c r="A19" s="17"/>
      <c r="B19" s="35"/>
      <c r="C19" s="36"/>
      <c r="D19" s="35"/>
      <c r="E19" s="35"/>
      <c r="F19" s="37"/>
      <c r="G19" s="18"/>
      <c r="I19" s="60"/>
      <c r="J19" s="60"/>
      <c r="K19" s="60"/>
      <c r="L19" s="60"/>
    </row>
    <row r="20" spans="1:13" ht="15" customHeight="1" x14ac:dyDescent="0.2">
      <c r="A20" s="17"/>
      <c r="B20" s="412" t="s">
        <v>211</v>
      </c>
      <c r="C20" s="413"/>
      <c r="D20" s="413"/>
      <c r="E20" s="414"/>
      <c r="F20" s="250">
        <f>IF((F18/(1-0.01057))&lt;=42722,(F18/(1-0.01057)),42722)</f>
        <v>42722</v>
      </c>
      <c r="G20" s="18"/>
      <c r="I20" s="394" t="s">
        <v>146</v>
      </c>
      <c r="J20" s="395"/>
      <c r="K20" s="395"/>
      <c r="L20" s="395"/>
      <c r="M20" s="396"/>
    </row>
    <row r="21" spans="1:13" ht="15" customHeight="1" x14ac:dyDescent="0.2">
      <c r="A21" s="17"/>
      <c r="B21" s="256" t="s">
        <v>212</v>
      </c>
      <c r="C21" s="261"/>
      <c r="D21" s="252"/>
      <c r="E21" s="253"/>
      <c r="F21" s="188">
        <f>F20/2</f>
        <v>21361</v>
      </c>
      <c r="G21" s="18"/>
      <c r="I21" s="397"/>
      <c r="J21" s="398"/>
      <c r="K21" s="398"/>
      <c r="L21" s="398"/>
      <c r="M21" s="399"/>
    </row>
    <row r="22" spans="1:13" ht="15" customHeight="1" x14ac:dyDescent="0.2">
      <c r="A22" s="17"/>
      <c r="B22" s="248" t="s">
        <v>213</v>
      </c>
      <c r="C22" s="249"/>
      <c r="D22" s="249"/>
      <c r="E22" s="251"/>
      <c r="F22" s="260">
        <f>F20/2</f>
        <v>21361</v>
      </c>
      <c r="G22" s="18"/>
      <c r="I22" s="397"/>
      <c r="J22" s="398"/>
      <c r="K22" s="398"/>
      <c r="L22" s="398"/>
      <c r="M22" s="399"/>
    </row>
    <row r="23" spans="1:13" ht="15" customHeight="1" x14ac:dyDescent="0.2">
      <c r="A23" s="17"/>
      <c r="B23" s="459" t="s">
        <v>218</v>
      </c>
      <c r="C23" s="262"/>
      <c r="D23" s="262"/>
      <c r="E23" s="263"/>
      <c r="F23" s="257"/>
      <c r="G23" s="18"/>
      <c r="I23" s="397"/>
      <c r="J23" s="398"/>
      <c r="K23" s="398"/>
      <c r="L23" s="398"/>
      <c r="M23" s="399"/>
    </row>
    <row r="24" spans="1:13" x14ac:dyDescent="0.2">
      <c r="A24" s="17"/>
      <c r="B24" s="264" t="s">
        <v>208</v>
      </c>
      <c r="C24" s="265"/>
      <c r="D24" s="266"/>
      <c r="E24" s="267"/>
      <c r="F24" s="258"/>
      <c r="G24" s="18"/>
      <c r="I24" s="397"/>
      <c r="J24" s="398"/>
      <c r="K24" s="398"/>
      <c r="L24" s="398"/>
      <c r="M24" s="399"/>
    </row>
    <row r="25" spans="1:13" ht="7.5" customHeight="1" thickBot="1" x14ac:dyDescent="0.25">
      <c r="A25" s="17"/>
      <c r="B25" s="35"/>
      <c r="C25" s="35"/>
      <c r="D25" s="35"/>
      <c r="E25" s="35"/>
      <c r="F25" s="37"/>
      <c r="G25" s="18"/>
      <c r="I25" s="397"/>
      <c r="J25" s="398"/>
      <c r="K25" s="398"/>
      <c r="L25" s="398"/>
      <c r="M25" s="399"/>
    </row>
    <row r="26" spans="1:13" ht="16" thickBot="1" x14ac:dyDescent="0.25">
      <c r="A26" s="17"/>
      <c r="B26" s="186" t="s">
        <v>149</v>
      </c>
      <c r="C26" s="187"/>
      <c r="D26" s="187"/>
      <c r="E26" s="247"/>
      <c r="F26" s="53">
        <f>IF((F18/(1-0.01057))&gt;42722,((F18-42270)/(1-0.04228)),0)</f>
        <v>16652.048615461721</v>
      </c>
      <c r="G26" s="18"/>
      <c r="I26" s="397"/>
      <c r="J26" s="398"/>
      <c r="K26" s="398"/>
      <c r="L26" s="398"/>
      <c r="M26" s="399"/>
    </row>
    <row r="27" spans="1:13" x14ac:dyDescent="0.2">
      <c r="A27" s="17"/>
      <c r="B27" s="268" t="s">
        <v>214</v>
      </c>
      <c r="C27" s="269"/>
      <c r="D27" s="269"/>
      <c r="E27" s="263"/>
      <c r="F27" s="255"/>
      <c r="G27" s="18"/>
      <c r="I27" s="397"/>
      <c r="J27" s="398"/>
      <c r="K27" s="398"/>
      <c r="L27" s="398"/>
      <c r="M27" s="399"/>
    </row>
    <row r="28" spans="1:13" ht="16" thickBot="1" x14ac:dyDescent="0.25">
      <c r="A28" s="17"/>
      <c r="B28" s="268" t="s">
        <v>94</v>
      </c>
      <c r="C28" s="270"/>
      <c r="D28" s="271"/>
      <c r="E28" s="272"/>
      <c r="F28" s="55"/>
      <c r="G28" s="18"/>
      <c r="I28" s="400"/>
      <c r="J28" s="401"/>
      <c r="K28" s="401"/>
      <c r="L28" s="401"/>
      <c r="M28" s="402"/>
    </row>
    <row r="29" spans="1:13" ht="7.5" customHeight="1" x14ac:dyDescent="0.2">
      <c r="A29" s="17"/>
      <c r="B29" s="36"/>
      <c r="C29" s="35"/>
      <c r="D29" s="35"/>
      <c r="E29" s="35"/>
      <c r="F29" s="37"/>
      <c r="G29" s="18"/>
    </row>
    <row r="30" spans="1:13" ht="16" x14ac:dyDescent="0.2">
      <c r="A30" s="17"/>
      <c r="B30" s="298" t="s">
        <v>107</v>
      </c>
      <c r="C30" s="299"/>
      <c r="D30" s="300"/>
      <c r="E30" s="305"/>
      <c r="F30" s="301"/>
      <c r="G30" s="18"/>
    </row>
    <row r="31" spans="1:13" ht="17" x14ac:dyDescent="0.2">
      <c r="A31" s="17"/>
      <c r="B31" s="332" t="s">
        <v>37</v>
      </c>
      <c r="C31" s="302"/>
      <c r="D31" s="303"/>
      <c r="E31" s="304"/>
      <c r="F31" s="284"/>
      <c r="G31" s="18"/>
    </row>
    <row r="32" spans="1:13" ht="17" x14ac:dyDescent="0.2">
      <c r="A32" s="17"/>
      <c r="B32" s="333" t="s">
        <v>38</v>
      </c>
      <c r="C32" s="294"/>
      <c r="D32" s="295"/>
      <c r="E32" s="296"/>
      <c r="F32" s="284"/>
      <c r="G32" s="18"/>
    </row>
    <row r="33" spans="1:8" ht="17" thickBot="1" x14ac:dyDescent="0.25">
      <c r="A33" s="17"/>
      <c r="B33" s="297" t="s">
        <v>39</v>
      </c>
      <c r="C33" s="294"/>
      <c r="D33" s="295"/>
      <c r="E33" s="296"/>
      <c r="F33" s="286"/>
      <c r="G33" s="18"/>
    </row>
    <row r="34" spans="1:8" ht="7.5" customHeight="1" x14ac:dyDescent="0.2">
      <c r="A34" s="17"/>
      <c r="B34" s="148"/>
      <c r="C34" s="148"/>
      <c r="D34" s="164"/>
      <c r="E34" s="165"/>
      <c r="F34" s="148"/>
      <c r="G34" s="18"/>
    </row>
    <row r="35" spans="1:8" ht="19.5" customHeight="1" x14ac:dyDescent="0.2">
      <c r="A35" s="109"/>
      <c r="B35" s="175"/>
      <c r="C35" s="132"/>
      <c r="D35" s="50"/>
      <c r="E35" s="50"/>
      <c r="F35" s="134"/>
      <c r="G35" s="109"/>
      <c r="H35" s="109"/>
    </row>
    <row r="36" spans="1:8" ht="19.5" customHeight="1" x14ac:dyDescent="0.2">
      <c r="A36" s="109"/>
      <c r="B36" s="176"/>
      <c r="C36" s="138"/>
      <c r="D36" s="50"/>
      <c r="E36" s="50"/>
      <c r="F36" s="134"/>
      <c r="G36" s="109"/>
      <c r="H36" s="109"/>
    </row>
    <row r="37" spans="1:8" ht="15.75" customHeight="1" x14ac:dyDescent="0.2">
      <c r="A37" s="109"/>
      <c r="B37" s="109"/>
      <c r="C37" s="139"/>
      <c r="D37" s="109"/>
      <c r="E37" s="109"/>
      <c r="F37" s="140"/>
      <c r="G37" s="109"/>
      <c r="H37" s="109"/>
    </row>
    <row r="38" spans="1:8" ht="19.5" customHeight="1" x14ac:dyDescent="0.2">
      <c r="A38" s="109"/>
      <c r="B38" s="109"/>
      <c r="C38" s="139"/>
      <c r="D38" s="109"/>
      <c r="E38" s="109"/>
      <c r="F38" s="140"/>
      <c r="G38" s="109"/>
      <c r="H38" s="109"/>
    </row>
    <row r="39" spans="1:8" ht="7.5" customHeight="1" x14ac:dyDescent="0.2">
      <c r="A39" s="109"/>
      <c r="H39" s="109"/>
    </row>
    <row r="40" spans="1:8" x14ac:dyDescent="0.2">
      <c r="A40" s="109"/>
    </row>
    <row r="42" spans="1:8" ht="7.5" customHeight="1" x14ac:dyDescent="0.2"/>
  </sheetData>
  <protectedRanges>
    <protectedRange sqref="F13:F15 F8:F9 D7" name="Range1"/>
  </protectedRanges>
  <mergeCells count="13">
    <mergeCell ref="B2:F3"/>
    <mergeCell ref="B7:C7"/>
    <mergeCell ref="B6:E6"/>
    <mergeCell ref="B8:E8"/>
    <mergeCell ref="B9:E9"/>
    <mergeCell ref="I12:M16"/>
    <mergeCell ref="I20:M28"/>
    <mergeCell ref="B5:F5"/>
    <mergeCell ref="B12:F12"/>
    <mergeCell ref="B13:E13"/>
    <mergeCell ref="B14:E14"/>
    <mergeCell ref="B15:E15"/>
    <mergeCell ref="B20:E20"/>
  </mergeCells>
  <hyperlinks>
    <hyperlink ref="B28" location="'PLUS Instructions'!A1" display="Instructions for applying for a Graduate PLUS Loan." xr:uid="{00000000-0004-0000-0200-000000000000}"/>
    <hyperlink ref="B24" r:id="rId1" location="tab-3" display="Instructions for accepting an Unsubsidized loan in SAIL." xr:uid="{00000000-0004-0000-0200-000001000000}"/>
    <hyperlink ref="B27" r:id="rId2" xr:uid="{00000000-0004-0000-0200-000002000000}"/>
    <hyperlink ref="B31:B32" r:id="rId3" display=" - Entrance Counseling" xr:uid="{00000000-0004-0000-0200-000003000000}"/>
    <hyperlink ref="B31" r:id="rId4" xr:uid="{00000000-0004-0000-0200-000004000000}"/>
    <hyperlink ref="B32" r:id="rId5" xr:uid="{00000000-0004-0000-0200-000005000000}"/>
    <hyperlink ref="B23" r:id="rId6" xr:uid="{8CBC01DA-DD71-1446-A1D1-5CD27BD86170}"/>
  </hyperlinks>
  <pageMargins left="0.7" right="0.7" top="0.75" bottom="0.75" header="0.3" footer="0.3"/>
  <pageSetup scale="68"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48"/>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customWidth="1"/>
    <col min="4" max="4" width="14.1640625" customWidth="1"/>
    <col min="5" max="5" width="14.33203125" customWidth="1"/>
    <col min="6" max="6" width="20" customWidth="1"/>
    <col min="7" max="7" width="1.5" customWidth="1"/>
    <col min="9" max="9" width="9.1640625" customWidth="1"/>
    <col min="11" max="11" width="11.5" bestFit="1" customWidth="1"/>
  </cols>
  <sheetData>
    <row r="1" spans="1:13" ht="7.5" customHeight="1" thickBot="1" x14ac:dyDescent="0.25">
      <c r="A1" s="12"/>
      <c r="B1" s="13"/>
      <c r="C1" s="13"/>
      <c r="D1" s="13"/>
      <c r="E1" s="13"/>
      <c r="F1" s="13"/>
      <c r="G1" s="16"/>
    </row>
    <row r="2" spans="1:13" x14ac:dyDescent="0.2">
      <c r="A2" s="17"/>
      <c r="B2" s="372" t="s">
        <v>150</v>
      </c>
      <c r="C2" s="373"/>
      <c r="D2" s="373"/>
      <c r="E2" s="373"/>
      <c r="F2" s="374"/>
      <c r="G2" s="84"/>
      <c r="H2" s="60"/>
      <c r="I2" s="60"/>
      <c r="J2" s="60"/>
      <c r="K2" s="60"/>
      <c r="L2" s="60"/>
    </row>
    <row r="3" spans="1:13" ht="16" thickBot="1" x14ac:dyDescent="0.25">
      <c r="A3" s="17"/>
      <c r="B3" s="375"/>
      <c r="C3" s="376"/>
      <c r="D3" s="376"/>
      <c r="E3" s="376"/>
      <c r="F3" s="377"/>
      <c r="G3" s="84"/>
      <c r="H3" s="60"/>
      <c r="I3" s="60"/>
      <c r="J3" s="60"/>
      <c r="K3" s="60"/>
      <c r="L3" s="60"/>
    </row>
    <row r="4" spans="1:13" ht="7.5" customHeight="1" thickBot="1" x14ac:dyDescent="0.25">
      <c r="A4" s="17"/>
      <c r="B4" s="35"/>
      <c r="C4" s="35"/>
      <c r="D4" s="35"/>
      <c r="E4" s="35"/>
      <c r="F4" s="35"/>
      <c r="G4" s="84"/>
      <c r="H4" s="60"/>
      <c r="I4" s="60"/>
      <c r="J4" s="60"/>
      <c r="K4" s="60"/>
      <c r="L4" s="60"/>
    </row>
    <row r="5" spans="1:13" ht="19" thickBot="1" x14ac:dyDescent="0.25">
      <c r="A5" s="17"/>
      <c r="B5" s="403" t="s">
        <v>11</v>
      </c>
      <c r="C5" s="404"/>
      <c r="D5" s="404"/>
      <c r="E5" s="404"/>
      <c r="F5" s="405"/>
      <c r="G5" s="84"/>
      <c r="H5" s="60"/>
      <c r="I5" s="60"/>
      <c r="J5" s="60"/>
      <c r="K5" s="60"/>
      <c r="L5" s="60"/>
    </row>
    <row r="6" spans="1:13" ht="16" thickBot="1" x14ac:dyDescent="0.25">
      <c r="A6" s="17"/>
      <c r="B6" s="410" t="str">
        <f>'M1 Loan Planner'!$B$6</f>
        <v>Estimated Tuition</v>
      </c>
      <c r="C6" s="410"/>
      <c r="D6" s="410"/>
      <c r="E6" s="410"/>
      <c r="F6" s="241">
        <v>58218</v>
      </c>
      <c r="G6" s="84"/>
      <c r="H6" s="60"/>
      <c r="I6" s="60"/>
      <c r="J6" s="60"/>
      <c r="K6" s="60"/>
      <c r="L6" s="60"/>
    </row>
    <row r="7" spans="1:13" ht="16" thickBot="1" x14ac:dyDescent="0.25">
      <c r="A7" s="17"/>
      <c r="B7" s="410" t="s">
        <v>5</v>
      </c>
      <c r="C7" s="410"/>
      <c r="D7" s="190">
        <f>'Expense Planner'!$F$20</f>
        <v>0</v>
      </c>
      <c r="E7" s="191" t="s">
        <v>2</v>
      </c>
      <c r="F7" s="241">
        <f>D7*11</f>
        <v>0</v>
      </c>
      <c r="G7" s="84"/>
      <c r="H7" s="60"/>
      <c r="I7" s="90"/>
      <c r="J7" s="60" t="s">
        <v>69</v>
      </c>
      <c r="K7" s="60"/>
      <c r="L7" s="60"/>
    </row>
    <row r="8" spans="1:13" ht="16" thickBot="1" x14ac:dyDescent="0.25">
      <c r="A8" s="17"/>
      <c r="B8" s="410" t="s">
        <v>157</v>
      </c>
      <c r="C8" s="410"/>
      <c r="D8" s="410"/>
      <c r="E8" s="410"/>
      <c r="F8" s="38">
        <v>0</v>
      </c>
      <c r="G8" s="84"/>
      <c r="H8" s="60"/>
      <c r="I8" s="62"/>
      <c r="J8" s="60" t="s">
        <v>31</v>
      </c>
      <c r="K8" s="60"/>
      <c r="L8" s="60"/>
    </row>
    <row r="9" spans="1:13" ht="16" thickBot="1" x14ac:dyDescent="0.25">
      <c r="A9" s="17"/>
      <c r="B9" s="410" t="s">
        <v>126</v>
      </c>
      <c r="C9" s="410"/>
      <c r="D9" s="410"/>
      <c r="E9" s="410"/>
      <c r="F9" s="38">
        <v>0</v>
      </c>
      <c r="G9" s="84"/>
      <c r="H9" s="60"/>
      <c r="I9" s="70"/>
      <c r="J9" s="60" t="s">
        <v>70</v>
      </c>
      <c r="K9" s="60"/>
      <c r="L9" s="60"/>
    </row>
    <row r="10" spans="1:13" x14ac:dyDescent="0.2">
      <c r="A10" s="17"/>
      <c r="B10" s="411" t="s">
        <v>0</v>
      </c>
      <c r="C10" s="411"/>
      <c r="D10" s="411"/>
      <c r="E10" s="411"/>
      <c r="F10" s="38">
        <v>0</v>
      </c>
      <c r="G10" s="84"/>
      <c r="H10" s="60"/>
      <c r="I10" s="50"/>
      <c r="J10" s="60"/>
      <c r="K10" s="60"/>
      <c r="L10" s="60"/>
    </row>
    <row r="11" spans="1:13" ht="16" thickBot="1" x14ac:dyDescent="0.25">
      <c r="A11" s="17"/>
      <c r="B11" s="100" t="s">
        <v>209</v>
      </c>
      <c r="C11" s="58"/>
      <c r="D11" s="98"/>
      <c r="E11" s="106"/>
      <c r="F11" s="64">
        <f>SUM(F6:F10)</f>
        <v>58218</v>
      </c>
      <c r="G11" s="84"/>
      <c r="H11" s="60"/>
      <c r="I11" s="60"/>
      <c r="J11" s="60"/>
      <c r="K11" s="60"/>
      <c r="L11" s="60"/>
    </row>
    <row r="12" spans="1:13" ht="7.5" customHeight="1" thickBot="1" x14ac:dyDescent="0.25">
      <c r="A12" s="17"/>
      <c r="B12" s="40"/>
      <c r="C12" s="65"/>
      <c r="D12" s="41"/>
      <c r="E12" s="42"/>
      <c r="F12" s="41"/>
      <c r="G12" s="84"/>
      <c r="H12" s="60"/>
      <c r="I12" s="60"/>
      <c r="J12" s="60"/>
      <c r="K12" s="60"/>
      <c r="L12" s="60"/>
    </row>
    <row r="13" spans="1:13" ht="21" customHeight="1" thickBot="1" x14ac:dyDescent="0.25">
      <c r="A13" s="17"/>
      <c r="B13" s="406" t="s">
        <v>12</v>
      </c>
      <c r="C13" s="407"/>
      <c r="D13" s="407"/>
      <c r="E13" s="407"/>
      <c r="F13" s="408"/>
      <c r="G13" s="84"/>
      <c r="H13" s="60"/>
      <c r="I13" s="394" t="s">
        <v>93</v>
      </c>
      <c r="J13" s="395"/>
      <c r="K13" s="395"/>
      <c r="L13" s="395"/>
      <c r="M13" s="396"/>
    </row>
    <row r="14" spans="1:13" x14ac:dyDescent="0.2">
      <c r="A14" s="17"/>
      <c r="B14" s="410" t="s">
        <v>125</v>
      </c>
      <c r="C14" s="410"/>
      <c r="D14" s="410"/>
      <c r="E14" s="410"/>
      <c r="F14" s="66">
        <v>0</v>
      </c>
      <c r="G14" s="84"/>
      <c r="H14" s="60"/>
      <c r="I14" s="397"/>
      <c r="J14" s="398"/>
      <c r="K14" s="398"/>
      <c r="L14" s="398"/>
      <c r="M14" s="399"/>
    </row>
    <row r="15" spans="1:13" x14ac:dyDescent="0.2">
      <c r="A15" s="17"/>
      <c r="B15" s="409" t="s">
        <v>35</v>
      </c>
      <c r="C15" s="409"/>
      <c r="D15" s="409"/>
      <c r="E15" s="409"/>
      <c r="F15" s="38">
        <v>0</v>
      </c>
      <c r="G15" s="84"/>
      <c r="H15" s="60"/>
      <c r="I15" s="397"/>
      <c r="J15" s="398"/>
      <c r="K15" s="398"/>
      <c r="L15" s="398"/>
      <c r="M15" s="399"/>
    </row>
    <row r="16" spans="1:13" ht="16" thickBot="1" x14ac:dyDescent="0.25">
      <c r="A16" s="17"/>
      <c r="B16" s="424" t="s">
        <v>4</v>
      </c>
      <c r="C16" s="425"/>
      <c r="D16" s="425"/>
      <c r="E16" s="426"/>
      <c r="F16" s="86">
        <v>0</v>
      </c>
      <c r="G16" s="84"/>
      <c r="H16" s="60"/>
      <c r="I16" s="397"/>
      <c r="J16" s="398"/>
      <c r="K16" s="398"/>
      <c r="L16" s="398"/>
      <c r="M16" s="399"/>
    </row>
    <row r="17" spans="1:14" ht="16" thickBot="1" x14ac:dyDescent="0.25">
      <c r="A17" s="17"/>
      <c r="B17" s="96" t="s">
        <v>215</v>
      </c>
      <c r="C17" s="97"/>
      <c r="D17" s="98"/>
      <c r="E17" s="106"/>
      <c r="F17" s="107">
        <f>SUM(F14:F16)</f>
        <v>0</v>
      </c>
      <c r="G17" s="84"/>
      <c r="H17" s="60"/>
      <c r="I17" s="400"/>
      <c r="J17" s="401"/>
      <c r="K17" s="401"/>
      <c r="L17" s="401"/>
      <c r="M17" s="402"/>
    </row>
    <row r="18" spans="1:14" ht="7.5" customHeight="1" thickBot="1" x14ac:dyDescent="0.25">
      <c r="A18" s="17"/>
      <c r="B18" s="40"/>
      <c r="C18" s="36"/>
      <c r="D18" s="41"/>
      <c r="E18" s="42"/>
      <c r="F18" s="67"/>
      <c r="G18" s="84"/>
      <c r="H18" s="60"/>
      <c r="I18" s="60"/>
      <c r="J18" s="60"/>
      <c r="K18" s="60"/>
      <c r="L18" s="60"/>
    </row>
    <row r="19" spans="1:14" ht="16" thickBot="1" x14ac:dyDescent="0.25">
      <c r="A19" s="17"/>
      <c r="B19" s="46" t="s">
        <v>210</v>
      </c>
      <c r="C19" s="47"/>
      <c r="D19" s="48"/>
      <c r="E19" s="48"/>
      <c r="F19" s="68">
        <f>F11-F17</f>
        <v>58218</v>
      </c>
      <c r="G19" s="84"/>
      <c r="H19" s="60"/>
      <c r="I19" s="60"/>
      <c r="J19" s="60"/>
      <c r="K19" s="60"/>
      <c r="L19" s="60"/>
    </row>
    <row r="20" spans="1:14" ht="7.5" customHeight="1" thickBot="1" x14ac:dyDescent="0.25">
      <c r="A20" s="17"/>
      <c r="B20" s="35"/>
      <c r="C20" s="36"/>
      <c r="D20" s="35"/>
      <c r="E20" s="35"/>
      <c r="F20" s="35"/>
      <c r="G20" s="84"/>
      <c r="H20" s="60"/>
      <c r="I20" s="60"/>
      <c r="J20" s="60"/>
      <c r="K20" s="60"/>
      <c r="L20" s="60"/>
    </row>
    <row r="21" spans="1:14" ht="15.75" customHeight="1" thickBot="1" x14ac:dyDescent="0.25">
      <c r="A21" s="17"/>
      <c r="B21" s="412" t="s">
        <v>211</v>
      </c>
      <c r="C21" s="413"/>
      <c r="D21" s="413"/>
      <c r="E21" s="414"/>
      <c r="F21" s="276">
        <f>IF((F19/(1-0.01057))&lt;=44944,(F19/(1-0.01057)),44944)</f>
        <v>44944</v>
      </c>
      <c r="G21" s="84"/>
      <c r="H21" s="60"/>
      <c r="I21" s="394" t="s">
        <v>146</v>
      </c>
      <c r="J21" s="395"/>
      <c r="K21" s="395"/>
      <c r="L21" s="395"/>
      <c r="M21" s="396"/>
    </row>
    <row r="22" spans="1:14" x14ac:dyDescent="0.2">
      <c r="A22" s="17"/>
      <c r="B22" s="256" t="s">
        <v>212</v>
      </c>
      <c r="C22" s="261"/>
      <c r="D22" s="252"/>
      <c r="E22" s="253"/>
      <c r="F22" s="188">
        <f>F21/2</f>
        <v>22472</v>
      </c>
      <c r="G22" s="84"/>
      <c r="H22" s="60"/>
      <c r="I22" s="397"/>
      <c r="J22" s="398"/>
      <c r="K22" s="398"/>
      <c r="L22" s="398"/>
      <c r="M22" s="399"/>
    </row>
    <row r="23" spans="1:14" x14ac:dyDescent="0.2">
      <c r="A23" s="17"/>
      <c r="B23" s="339" t="s">
        <v>213</v>
      </c>
      <c r="C23" s="340"/>
      <c r="D23" s="340"/>
      <c r="E23" s="251"/>
      <c r="F23" s="259">
        <f>F21/2</f>
        <v>22472</v>
      </c>
      <c r="G23" s="84"/>
      <c r="H23" s="245"/>
      <c r="I23" s="397"/>
      <c r="J23" s="398"/>
      <c r="K23" s="398"/>
      <c r="L23" s="398"/>
      <c r="M23" s="399"/>
    </row>
    <row r="24" spans="1:14" x14ac:dyDescent="0.2">
      <c r="A24" s="17"/>
      <c r="B24" s="459" t="s">
        <v>218</v>
      </c>
      <c r="C24" s="262"/>
      <c r="D24" s="262"/>
      <c r="E24" s="273"/>
      <c r="F24" s="274"/>
      <c r="G24" s="84"/>
      <c r="H24" s="245"/>
      <c r="I24" s="397"/>
      <c r="J24" s="398"/>
      <c r="K24" s="398"/>
      <c r="L24" s="398"/>
      <c r="M24" s="399"/>
    </row>
    <row r="25" spans="1:14" x14ac:dyDescent="0.2">
      <c r="A25" s="17"/>
      <c r="B25" s="264" t="s">
        <v>105</v>
      </c>
      <c r="C25" s="265"/>
      <c r="D25" s="266"/>
      <c r="E25" s="269"/>
      <c r="F25" s="275"/>
      <c r="G25" s="84"/>
      <c r="H25" s="60"/>
      <c r="I25" s="397"/>
      <c r="J25" s="398"/>
      <c r="K25" s="398"/>
      <c r="L25" s="398"/>
      <c r="M25" s="399"/>
    </row>
    <row r="26" spans="1:14" ht="7.5" customHeight="1" thickBot="1" x14ac:dyDescent="0.25">
      <c r="A26" s="17"/>
      <c r="B26" s="35"/>
      <c r="C26" s="35"/>
      <c r="D26" s="35"/>
      <c r="E26" s="35"/>
      <c r="F26" s="40"/>
      <c r="G26" s="84"/>
      <c r="H26" s="60"/>
      <c r="I26" s="397"/>
      <c r="J26" s="398"/>
      <c r="K26" s="398"/>
      <c r="L26" s="398"/>
      <c r="M26" s="399"/>
    </row>
    <row r="27" spans="1:14" ht="16" thickBot="1" x14ac:dyDescent="0.25">
      <c r="A27" s="17"/>
      <c r="B27" s="186" t="s">
        <v>151</v>
      </c>
      <c r="C27" s="187"/>
      <c r="D27" s="187"/>
      <c r="E27" s="187"/>
      <c r="F27" s="71">
        <f>IF((F19/(1-0.01057))&gt;44944,((F19-44467)/(1-0.04228)),0)</f>
        <v>14358.058722799982</v>
      </c>
      <c r="G27" s="84"/>
      <c r="H27" s="60"/>
      <c r="I27" s="400"/>
      <c r="J27" s="401"/>
      <c r="K27" s="401"/>
      <c r="L27" s="401"/>
      <c r="M27" s="402"/>
    </row>
    <row r="28" spans="1:14" x14ac:dyDescent="0.2">
      <c r="A28" s="17"/>
      <c r="B28" s="268" t="s">
        <v>214</v>
      </c>
      <c r="C28" s="269"/>
      <c r="D28" s="269"/>
      <c r="E28" s="267"/>
      <c r="F28" s="277"/>
      <c r="G28" s="84"/>
      <c r="H28" s="245"/>
      <c r="I28" s="244"/>
      <c r="J28" s="244"/>
      <c r="K28" s="244"/>
      <c r="L28" s="244"/>
      <c r="M28" s="244"/>
    </row>
    <row r="29" spans="1:14" x14ac:dyDescent="0.2">
      <c r="A29" s="17"/>
      <c r="B29" s="268" t="s">
        <v>94</v>
      </c>
      <c r="C29" s="270"/>
      <c r="D29" s="271"/>
      <c r="E29" s="272"/>
      <c r="F29" s="55"/>
      <c r="G29" s="84"/>
      <c r="H29" s="60"/>
      <c r="I29" s="239"/>
      <c r="J29" s="239"/>
      <c r="K29" s="239"/>
      <c r="L29" s="239"/>
      <c r="M29" s="239"/>
      <c r="N29" s="6"/>
    </row>
    <row r="30" spans="1:14" ht="7.5" customHeight="1" thickBot="1" x14ac:dyDescent="0.25">
      <c r="A30" s="17"/>
      <c r="B30" s="36"/>
      <c r="C30" s="35"/>
      <c r="D30" s="35"/>
      <c r="E30" s="35"/>
      <c r="F30" s="37"/>
      <c r="G30" s="84"/>
      <c r="H30" s="60"/>
      <c r="I30" s="239"/>
      <c r="J30" s="239"/>
      <c r="K30" s="239"/>
      <c r="L30" s="239"/>
      <c r="M30" s="239"/>
      <c r="N30" s="6"/>
    </row>
    <row r="31" spans="1:14" ht="17" thickBot="1" x14ac:dyDescent="0.25">
      <c r="A31" s="17"/>
      <c r="B31" s="287" t="s">
        <v>108</v>
      </c>
      <c r="C31" s="288"/>
      <c r="D31" s="282"/>
      <c r="E31" s="282"/>
      <c r="F31" s="283"/>
      <c r="G31" s="18"/>
      <c r="H31" s="240"/>
      <c r="I31" s="240"/>
      <c r="J31" s="240"/>
      <c r="K31" s="6"/>
      <c r="L31" s="6"/>
    </row>
    <row r="32" spans="1:14" ht="17" thickBot="1" x14ac:dyDescent="0.25">
      <c r="A32" s="17"/>
      <c r="B32" s="289" t="s">
        <v>40</v>
      </c>
      <c r="C32" s="290"/>
      <c r="D32" s="285"/>
      <c r="E32" s="285"/>
      <c r="F32" s="286"/>
      <c r="G32" s="10"/>
      <c r="H32" s="50"/>
      <c r="I32" s="246"/>
      <c r="J32" s="60"/>
    </row>
    <row r="33" spans="1:12" ht="7.5" customHeight="1" thickBot="1" x14ac:dyDescent="0.25">
      <c r="A33" s="22"/>
      <c r="B33" s="125"/>
      <c r="C33" s="125"/>
      <c r="D33" s="126"/>
      <c r="E33" s="125"/>
      <c r="F33" s="127"/>
      <c r="G33" s="125"/>
      <c r="H33" s="109"/>
      <c r="I33" s="246"/>
      <c r="J33" s="60"/>
      <c r="K33" s="60"/>
    </row>
    <row r="34" spans="1:12" x14ac:dyDescent="0.2">
      <c r="A34" s="172"/>
      <c r="B34" s="109"/>
      <c r="C34" s="135"/>
      <c r="D34" s="136"/>
      <c r="E34" s="50"/>
      <c r="H34" s="109"/>
      <c r="I34" s="246"/>
      <c r="J34" s="60"/>
      <c r="K34" s="60"/>
      <c r="L34" s="60"/>
    </row>
    <row r="35" spans="1:12" ht="7.5" customHeight="1" x14ac:dyDescent="0.2">
      <c r="A35" s="172"/>
      <c r="B35" s="109"/>
      <c r="C35" s="137"/>
      <c r="D35" s="131"/>
      <c r="E35" s="50"/>
      <c r="I35" s="60"/>
      <c r="J35" s="60"/>
      <c r="K35" s="60"/>
      <c r="L35" s="60"/>
    </row>
    <row r="36" spans="1:12" x14ac:dyDescent="0.2">
      <c r="A36" s="109"/>
      <c r="B36" s="109"/>
      <c r="C36" s="6"/>
      <c r="D36" s="51"/>
      <c r="E36" s="50"/>
      <c r="I36" s="60"/>
      <c r="J36" s="60"/>
      <c r="K36" s="60"/>
      <c r="L36" s="60"/>
    </row>
    <row r="37" spans="1:12" x14ac:dyDescent="0.2">
      <c r="A37" s="109"/>
      <c r="B37" s="109"/>
      <c r="C37" s="6"/>
      <c r="D37" s="51"/>
      <c r="E37" s="50"/>
      <c r="I37" s="60"/>
      <c r="J37" s="60"/>
      <c r="K37" s="60"/>
      <c r="L37" s="60"/>
    </row>
    <row r="38" spans="1:12" ht="7.5" customHeight="1" x14ac:dyDescent="0.2">
      <c r="A38" s="109"/>
      <c r="B38" s="109"/>
      <c r="C38" s="6"/>
      <c r="D38" s="132"/>
      <c r="E38" s="133"/>
      <c r="I38" s="60"/>
      <c r="J38" s="60"/>
      <c r="K38" s="60"/>
      <c r="L38" s="60"/>
    </row>
    <row r="39" spans="1:12" x14ac:dyDescent="0.2">
      <c r="A39" s="109"/>
      <c r="B39" s="109"/>
      <c r="C39" s="6"/>
      <c r="D39" s="132"/>
      <c r="E39" s="50"/>
    </row>
    <row r="40" spans="1:12" x14ac:dyDescent="0.2">
      <c r="A40" s="6"/>
      <c r="B40" s="109"/>
      <c r="D40" s="138"/>
      <c r="E40" s="50"/>
    </row>
    <row r="41" spans="1:12" x14ac:dyDescent="0.2">
      <c r="A41" s="6"/>
      <c r="B41" s="109"/>
      <c r="C41" s="109"/>
      <c r="D41" s="139"/>
      <c r="E41" s="109"/>
    </row>
    <row r="42" spans="1:12" x14ac:dyDescent="0.2">
      <c r="A42" s="6"/>
      <c r="B42" s="109"/>
      <c r="C42" s="109"/>
      <c r="D42" s="139"/>
      <c r="E42" s="109"/>
    </row>
    <row r="43" spans="1:12" x14ac:dyDescent="0.2">
      <c r="A43" s="6"/>
    </row>
    <row r="44" spans="1:12" x14ac:dyDescent="0.2">
      <c r="A44" s="6"/>
    </row>
    <row r="45" spans="1:12" x14ac:dyDescent="0.2">
      <c r="A45" s="6"/>
    </row>
    <row r="46" spans="1:12" x14ac:dyDescent="0.2">
      <c r="A46" s="6"/>
    </row>
    <row r="47" spans="1:12" x14ac:dyDescent="0.2">
      <c r="A47" s="6"/>
    </row>
    <row r="48" spans="1:12" x14ac:dyDescent="0.2">
      <c r="A48" s="6"/>
    </row>
  </sheetData>
  <mergeCells count="14">
    <mergeCell ref="I21:M27"/>
    <mergeCell ref="I13:M17"/>
    <mergeCell ref="B5:F5"/>
    <mergeCell ref="B13:F13"/>
    <mergeCell ref="B2:F3"/>
    <mergeCell ref="B6:E6"/>
    <mergeCell ref="B7:C7"/>
    <mergeCell ref="B8:E8"/>
    <mergeCell ref="B9:E9"/>
    <mergeCell ref="B10:E10"/>
    <mergeCell ref="B14:E14"/>
    <mergeCell ref="B15:E15"/>
    <mergeCell ref="B16:E16"/>
    <mergeCell ref="B21:E21"/>
  </mergeCells>
  <hyperlinks>
    <hyperlink ref="B29" location="'PLUS Instructions'!A1" display="Instructions for applying for a Graduate PLUS Loan." xr:uid="{00000000-0004-0000-0300-000000000000}"/>
    <hyperlink ref="B25" r:id="rId1" location="tab-3" xr:uid="{00000000-0004-0000-0300-000001000000}"/>
    <hyperlink ref="B32" location="'Loan Review Instructions'!A1" display=" - Student Loan Review " xr:uid="{00000000-0004-0000-0300-000003000000}"/>
    <hyperlink ref="B24" r:id="rId2" xr:uid="{F5FEC785-FB6A-D74B-B703-29BE7841DA39}"/>
    <hyperlink ref="B28" r:id="rId3" xr:uid="{485832B9-C552-7345-81FC-30DBC529B5DC}"/>
  </hyperlinks>
  <pageMargins left="0.7" right="0.7" top="0.75" bottom="0.75" header="0.3" footer="0.3"/>
  <pageSetup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customWidth="1"/>
    <col min="4" max="5" width="14.33203125" customWidth="1"/>
    <col min="6" max="6" width="20" customWidth="1"/>
    <col min="7" max="7" width="1.5" customWidth="1"/>
    <col min="8" max="9" width="9.1640625" customWidth="1"/>
    <col min="10" max="10" width="11.5" bestFit="1" customWidth="1"/>
  </cols>
  <sheetData>
    <row r="1" spans="1:13" ht="7.5" customHeight="1" thickBot="1" x14ac:dyDescent="0.25">
      <c r="A1" s="12"/>
      <c r="B1" s="13"/>
      <c r="C1" s="13"/>
      <c r="D1" s="13"/>
      <c r="E1" s="13"/>
      <c r="F1" s="13"/>
      <c r="G1" s="16"/>
    </row>
    <row r="2" spans="1:13" x14ac:dyDescent="0.2">
      <c r="A2" s="17"/>
      <c r="B2" s="372" t="s">
        <v>152</v>
      </c>
      <c r="C2" s="373"/>
      <c r="D2" s="373"/>
      <c r="E2" s="373"/>
      <c r="F2" s="374"/>
      <c r="G2" s="84"/>
      <c r="H2" s="60"/>
      <c r="I2" s="60"/>
      <c r="J2" s="60"/>
      <c r="K2" s="60"/>
      <c r="L2" s="60"/>
    </row>
    <row r="3" spans="1:13" ht="16" thickBot="1" x14ac:dyDescent="0.25">
      <c r="A3" s="17"/>
      <c r="B3" s="375"/>
      <c r="C3" s="376"/>
      <c r="D3" s="376"/>
      <c r="E3" s="376"/>
      <c r="F3" s="377"/>
      <c r="G3" s="84"/>
      <c r="H3" s="60"/>
      <c r="I3" s="60"/>
      <c r="J3" s="60"/>
      <c r="K3" s="60"/>
      <c r="L3" s="60"/>
    </row>
    <row r="4" spans="1:13" ht="7.5" customHeight="1" thickBot="1" x14ac:dyDescent="0.25">
      <c r="A4" s="17"/>
      <c r="B4" s="35"/>
      <c r="C4" s="35"/>
      <c r="D4" s="35"/>
      <c r="E4" s="35"/>
      <c r="F4" s="35"/>
      <c r="G4" s="84"/>
      <c r="H4" s="60"/>
      <c r="I4" s="60"/>
      <c r="J4" s="60"/>
      <c r="K4" s="60"/>
      <c r="L4" s="60"/>
    </row>
    <row r="5" spans="1:13" ht="19" thickBot="1" x14ac:dyDescent="0.25">
      <c r="A5" s="17"/>
      <c r="B5" s="403" t="s">
        <v>11</v>
      </c>
      <c r="C5" s="404"/>
      <c r="D5" s="404"/>
      <c r="E5" s="404"/>
      <c r="F5" s="405"/>
      <c r="G5" s="84"/>
      <c r="H5" s="60"/>
      <c r="I5" s="60"/>
      <c r="J5" s="60"/>
      <c r="K5" s="60"/>
      <c r="L5" s="60"/>
    </row>
    <row r="6" spans="1:13" ht="16" thickBot="1" x14ac:dyDescent="0.25">
      <c r="A6" s="31"/>
      <c r="B6" s="411" t="str">
        <f>'M1 Loan Planner'!$B$6</f>
        <v>Estimated Tuition</v>
      </c>
      <c r="C6" s="411"/>
      <c r="D6" s="411"/>
      <c r="E6" s="411"/>
      <c r="F6" s="85">
        <v>58218</v>
      </c>
      <c r="G6" s="84"/>
      <c r="H6" s="60"/>
      <c r="I6" s="60"/>
      <c r="J6" s="60"/>
      <c r="K6" s="60"/>
      <c r="L6" s="60"/>
    </row>
    <row r="7" spans="1:13" ht="16" thickBot="1" x14ac:dyDescent="0.25">
      <c r="A7" s="19"/>
      <c r="B7" s="410" t="s">
        <v>6</v>
      </c>
      <c r="C7" s="410"/>
      <c r="D7" s="190">
        <f>'Expense Planner'!$F$20</f>
        <v>0</v>
      </c>
      <c r="E7" s="191" t="s">
        <v>3</v>
      </c>
      <c r="F7" s="63">
        <f>D7*12</f>
        <v>0</v>
      </c>
      <c r="G7" s="84"/>
      <c r="H7" s="60"/>
      <c r="I7" s="90"/>
      <c r="J7" s="60" t="s">
        <v>69</v>
      </c>
      <c r="K7" s="60"/>
      <c r="L7" s="60"/>
    </row>
    <row r="8" spans="1:13" ht="16" thickBot="1" x14ac:dyDescent="0.25">
      <c r="A8" s="19"/>
      <c r="B8" s="410" t="s">
        <v>158</v>
      </c>
      <c r="C8" s="410"/>
      <c r="D8" s="410"/>
      <c r="E8" s="410"/>
      <c r="F8" s="38">
        <v>0</v>
      </c>
      <c r="G8" s="84"/>
      <c r="H8" s="60"/>
      <c r="I8" s="62"/>
      <c r="J8" s="60" t="s">
        <v>31</v>
      </c>
      <c r="K8" s="60"/>
      <c r="L8" s="60"/>
    </row>
    <row r="9" spans="1:13" ht="16" thickBot="1" x14ac:dyDescent="0.25">
      <c r="A9" s="19"/>
      <c r="B9" s="410" t="s">
        <v>159</v>
      </c>
      <c r="C9" s="410"/>
      <c r="D9" s="410"/>
      <c r="E9" s="410"/>
      <c r="F9" s="39">
        <v>0</v>
      </c>
      <c r="G9" s="84"/>
      <c r="H9" s="60"/>
      <c r="I9" s="70"/>
      <c r="J9" s="60" t="s">
        <v>70</v>
      </c>
      <c r="K9" s="60"/>
      <c r="L9" s="60"/>
    </row>
    <row r="10" spans="1:13" ht="16" thickBot="1" x14ac:dyDescent="0.25">
      <c r="A10" s="19"/>
      <c r="B10" s="427" t="s">
        <v>0</v>
      </c>
      <c r="C10" s="427"/>
      <c r="D10" s="427"/>
      <c r="E10" s="427"/>
      <c r="F10" s="86">
        <v>0</v>
      </c>
      <c r="G10" s="84"/>
      <c r="H10" s="60"/>
    </row>
    <row r="11" spans="1:13" ht="16" thickBot="1" x14ac:dyDescent="0.25">
      <c r="A11" s="19"/>
      <c r="B11" s="100" t="s">
        <v>209</v>
      </c>
      <c r="C11" s="194"/>
      <c r="D11" s="195"/>
      <c r="E11" s="196"/>
      <c r="F11" s="108">
        <f>SUM(F6:F10)</f>
        <v>58218</v>
      </c>
      <c r="G11" s="84"/>
      <c r="H11" s="60"/>
      <c r="I11" s="60"/>
      <c r="J11" s="60"/>
      <c r="K11" s="60"/>
      <c r="L11" s="60"/>
    </row>
    <row r="12" spans="1:13" ht="7.5" customHeight="1" thickBot="1" x14ac:dyDescent="0.25">
      <c r="A12" s="19"/>
      <c r="B12" s="40"/>
      <c r="C12" s="65"/>
      <c r="D12" s="41"/>
      <c r="E12" s="42"/>
      <c r="F12" s="41"/>
      <c r="G12" s="84"/>
      <c r="H12" s="60"/>
      <c r="I12" s="60"/>
      <c r="J12" s="60"/>
      <c r="K12" s="60"/>
      <c r="L12" s="60"/>
    </row>
    <row r="13" spans="1:13" ht="21" customHeight="1" thickBot="1" x14ac:dyDescent="0.25">
      <c r="A13" s="19"/>
      <c r="B13" s="406" t="s">
        <v>12</v>
      </c>
      <c r="C13" s="407"/>
      <c r="D13" s="407"/>
      <c r="E13" s="407"/>
      <c r="F13" s="408"/>
      <c r="G13" s="84"/>
      <c r="H13" s="60"/>
      <c r="I13" s="394" t="s">
        <v>93</v>
      </c>
      <c r="J13" s="395"/>
      <c r="K13" s="395"/>
      <c r="L13" s="395"/>
      <c r="M13" s="396"/>
    </row>
    <row r="14" spans="1:13" x14ac:dyDescent="0.2">
      <c r="A14" s="19"/>
      <c r="B14" s="410" t="s">
        <v>140</v>
      </c>
      <c r="C14" s="410"/>
      <c r="D14" s="410"/>
      <c r="E14" s="410"/>
      <c r="F14" s="193">
        <v>0</v>
      </c>
      <c r="G14" s="84"/>
      <c r="H14" s="60"/>
      <c r="I14" s="397"/>
      <c r="J14" s="398"/>
      <c r="K14" s="398"/>
      <c r="L14" s="398"/>
      <c r="M14" s="399"/>
    </row>
    <row r="15" spans="1:13" x14ac:dyDescent="0.2">
      <c r="A15" s="19"/>
      <c r="B15" s="428" t="s">
        <v>35</v>
      </c>
      <c r="C15" s="428"/>
      <c r="D15" s="428"/>
      <c r="E15" s="428"/>
      <c r="F15" s="192">
        <v>0</v>
      </c>
      <c r="G15" s="84"/>
      <c r="H15" s="60"/>
      <c r="I15" s="397"/>
      <c r="J15" s="398"/>
      <c r="K15" s="398"/>
      <c r="L15" s="398"/>
      <c r="M15" s="399"/>
    </row>
    <row r="16" spans="1:13" ht="16" thickBot="1" x14ac:dyDescent="0.25">
      <c r="A16" s="19"/>
      <c r="B16" s="429" t="s">
        <v>4</v>
      </c>
      <c r="C16" s="430"/>
      <c r="D16" s="430"/>
      <c r="E16" s="431"/>
      <c r="F16" s="361">
        <v>0</v>
      </c>
      <c r="G16" s="84"/>
      <c r="H16" s="60"/>
      <c r="I16" s="397"/>
      <c r="J16" s="398"/>
      <c r="K16" s="398"/>
      <c r="L16" s="398"/>
      <c r="M16" s="399"/>
    </row>
    <row r="17" spans="1:13" ht="16" thickBot="1" x14ac:dyDescent="0.25">
      <c r="A17" s="19"/>
      <c r="B17" s="96" t="s">
        <v>215</v>
      </c>
      <c r="C17" s="97"/>
      <c r="D17" s="362"/>
      <c r="E17" s="106"/>
      <c r="F17" s="87">
        <f>SUM(F14:F16)</f>
        <v>0</v>
      </c>
      <c r="G17" s="84"/>
      <c r="H17" s="60"/>
      <c r="I17" s="400"/>
      <c r="J17" s="401"/>
      <c r="K17" s="401"/>
      <c r="L17" s="401"/>
      <c r="M17" s="402"/>
    </row>
    <row r="18" spans="1:13" ht="7.5" customHeight="1" thickBot="1" x14ac:dyDescent="0.25">
      <c r="A18" s="19"/>
      <c r="B18" s="35"/>
      <c r="C18" s="36"/>
      <c r="D18" s="41"/>
      <c r="E18" s="42"/>
      <c r="F18" s="41"/>
      <c r="G18" s="84"/>
      <c r="H18" s="60"/>
      <c r="I18" s="60"/>
      <c r="J18" s="60"/>
      <c r="K18" s="60"/>
      <c r="L18" s="60"/>
    </row>
    <row r="19" spans="1:13" ht="16" thickBot="1" x14ac:dyDescent="0.25">
      <c r="A19" s="20"/>
      <c r="B19" s="46" t="s">
        <v>210</v>
      </c>
      <c r="C19" s="47"/>
      <c r="D19" s="48"/>
      <c r="E19" s="48"/>
      <c r="F19" s="89">
        <f>F11-F17</f>
        <v>58218</v>
      </c>
      <c r="G19" s="84"/>
      <c r="H19" s="60"/>
      <c r="I19" s="60"/>
      <c r="J19" s="60"/>
      <c r="K19" s="60"/>
      <c r="L19" s="60"/>
    </row>
    <row r="20" spans="1:13" ht="7.5" customHeight="1" thickBot="1" x14ac:dyDescent="0.25">
      <c r="A20" s="17"/>
      <c r="B20" s="35"/>
      <c r="C20" s="36"/>
      <c r="D20" s="35"/>
      <c r="E20" s="35"/>
      <c r="F20" s="35"/>
      <c r="G20" s="84"/>
      <c r="H20" s="60"/>
      <c r="I20" s="60"/>
      <c r="J20" s="60"/>
      <c r="K20" s="60"/>
      <c r="L20" s="60"/>
    </row>
    <row r="21" spans="1:13" ht="15.75" customHeight="1" x14ac:dyDescent="0.2">
      <c r="A21" s="17"/>
      <c r="B21" s="412" t="s">
        <v>211</v>
      </c>
      <c r="C21" s="413"/>
      <c r="D21" s="413"/>
      <c r="E21" s="414"/>
      <c r="F21" s="280">
        <f>IF((F19/(1-0.01057))&lt;=47167,(F19/(1-0.01057)),47167)</f>
        <v>47167</v>
      </c>
      <c r="G21" s="84"/>
      <c r="H21" s="60"/>
      <c r="I21" s="394" t="s">
        <v>146</v>
      </c>
      <c r="J21" s="395"/>
      <c r="K21" s="395"/>
      <c r="L21" s="395"/>
      <c r="M21" s="396"/>
    </row>
    <row r="22" spans="1:13" x14ac:dyDescent="0.2">
      <c r="A22" s="17"/>
      <c r="B22" s="256" t="s">
        <v>212</v>
      </c>
      <c r="C22" s="261"/>
      <c r="D22" s="252"/>
      <c r="E22" s="253"/>
      <c r="F22" s="259">
        <f>F21/2</f>
        <v>23583.5</v>
      </c>
      <c r="G22" s="84"/>
      <c r="H22" s="60"/>
      <c r="I22" s="397"/>
      <c r="J22" s="398"/>
      <c r="K22" s="398"/>
      <c r="L22" s="398"/>
      <c r="M22" s="399"/>
    </row>
    <row r="23" spans="1:13" x14ac:dyDescent="0.2">
      <c r="A23" s="17"/>
      <c r="B23" s="339" t="s">
        <v>213</v>
      </c>
      <c r="C23" s="340"/>
      <c r="D23" s="340"/>
      <c r="E23" s="251"/>
      <c r="F23" s="188">
        <f>F21-F22</f>
        <v>23583.5</v>
      </c>
      <c r="G23" s="84"/>
      <c r="H23" s="245"/>
      <c r="I23" s="397"/>
      <c r="J23" s="398"/>
      <c r="K23" s="398"/>
      <c r="L23" s="398"/>
      <c r="M23" s="399"/>
    </row>
    <row r="24" spans="1:13" x14ac:dyDescent="0.2">
      <c r="A24" s="17"/>
      <c r="B24" s="459" t="s">
        <v>218</v>
      </c>
      <c r="C24" s="262"/>
      <c r="D24" s="262"/>
      <c r="E24" s="273"/>
      <c r="F24" s="254"/>
      <c r="G24" s="84"/>
      <c r="H24" s="245"/>
      <c r="I24" s="397"/>
      <c r="J24" s="398"/>
      <c r="K24" s="398"/>
      <c r="L24" s="398"/>
      <c r="M24" s="399"/>
    </row>
    <row r="25" spans="1:13" x14ac:dyDescent="0.2">
      <c r="A25" s="17"/>
      <c r="B25" s="264" t="s">
        <v>105</v>
      </c>
      <c r="C25" s="265"/>
      <c r="D25" s="266"/>
      <c r="E25" s="269"/>
      <c r="F25" s="279"/>
      <c r="G25" s="84"/>
      <c r="H25" s="60"/>
      <c r="I25" s="397"/>
      <c r="J25" s="398"/>
      <c r="K25" s="398"/>
      <c r="L25" s="398"/>
      <c r="M25" s="399"/>
    </row>
    <row r="26" spans="1:13" ht="7.5" customHeight="1" thickBot="1" x14ac:dyDescent="0.25">
      <c r="A26" s="17"/>
      <c r="B26" s="35"/>
      <c r="C26" s="35"/>
      <c r="D26" s="35"/>
      <c r="E26" s="35"/>
      <c r="F26" s="35"/>
      <c r="G26" s="84"/>
      <c r="H26" s="60"/>
      <c r="I26" s="397"/>
      <c r="J26" s="398"/>
      <c r="K26" s="398"/>
      <c r="L26" s="398"/>
      <c r="M26" s="399"/>
    </row>
    <row r="27" spans="1:13" ht="16" thickBot="1" x14ac:dyDescent="0.25">
      <c r="A27" s="17"/>
      <c r="B27" s="186" t="s">
        <v>149</v>
      </c>
      <c r="C27" s="187"/>
      <c r="D27" s="187"/>
      <c r="E27" s="187"/>
      <c r="F27" s="71">
        <f>IF((F19/(1-0.01057))&gt;47167,((F19-46666)/(1-0.04228)),0)</f>
        <v>12061.980537108968</v>
      </c>
      <c r="G27" s="84"/>
      <c r="H27" s="60"/>
      <c r="I27" s="400"/>
      <c r="J27" s="401"/>
      <c r="K27" s="401"/>
      <c r="L27" s="401"/>
      <c r="M27" s="402"/>
    </row>
    <row r="28" spans="1:13" x14ac:dyDescent="0.2">
      <c r="A28" s="17"/>
      <c r="B28" s="268" t="s">
        <v>214</v>
      </c>
      <c r="C28" s="269"/>
      <c r="D28" s="269"/>
      <c r="E28" s="267"/>
      <c r="F28" s="277"/>
      <c r="G28" s="84"/>
      <c r="H28" s="245"/>
      <c r="I28" s="244"/>
      <c r="J28" s="244"/>
      <c r="K28" s="244"/>
      <c r="L28" s="244"/>
      <c r="M28" s="244"/>
    </row>
    <row r="29" spans="1:13" x14ac:dyDescent="0.2">
      <c r="A29" s="17"/>
      <c r="B29" s="268" t="s">
        <v>94</v>
      </c>
      <c r="C29" s="270"/>
      <c r="D29" s="271"/>
      <c r="E29" s="272"/>
      <c r="F29" s="55"/>
      <c r="G29" s="84"/>
      <c r="H29" s="60"/>
      <c r="I29" s="239"/>
      <c r="J29" s="239"/>
      <c r="K29" s="239"/>
      <c r="L29" s="239"/>
      <c r="M29" s="239"/>
    </row>
    <row r="30" spans="1:13" ht="7.5" customHeight="1" thickBot="1" x14ac:dyDescent="0.25">
      <c r="A30" s="22"/>
      <c r="B30" s="126"/>
      <c r="C30" s="125"/>
      <c r="D30" s="125"/>
      <c r="E30" s="125"/>
      <c r="F30" s="127"/>
      <c r="G30" s="174"/>
      <c r="H30" s="60"/>
      <c r="I30" s="239"/>
      <c r="J30" s="239"/>
      <c r="K30" s="239"/>
      <c r="L30" s="239"/>
      <c r="M30" s="239"/>
    </row>
    <row r="31" spans="1:13" ht="17" thickBot="1" x14ac:dyDescent="0.25">
      <c r="A31" s="17"/>
      <c r="B31" s="287" t="s">
        <v>108</v>
      </c>
      <c r="C31" s="288"/>
      <c r="D31" s="282"/>
      <c r="E31" s="282"/>
      <c r="F31" s="283"/>
      <c r="G31" s="18"/>
    </row>
    <row r="32" spans="1:13" ht="17" thickBot="1" x14ac:dyDescent="0.25">
      <c r="A32" s="17"/>
      <c r="B32" s="289" t="s">
        <v>40</v>
      </c>
      <c r="C32" s="290"/>
      <c r="D32" s="285"/>
      <c r="E32" s="285"/>
      <c r="F32" s="286"/>
      <c r="G32" s="10"/>
    </row>
    <row r="33" spans="1:7" ht="7.5" customHeight="1" thickBot="1" x14ac:dyDescent="0.25">
      <c r="A33" s="22"/>
      <c r="B33" s="125"/>
      <c r="C33" s="125"/>
      <c r="D33" s="126"/>
      <c r="E33" s="125"/>
      <c r="F33" s="127"/>
      <c r="G33" s="125"/>
    </row>
    <row r="34" spans="1:7" x14ac:dyDescent="0.2">
      <c r="A34" s="60"/>
      <c r="B34" s="60"/>
      <c r="C34" s="60"/>
      <c r="D34" s="60"/>
    </row>
    <row r="35" spans="1:7" ht="7.5" customHeight="1" x14ac:dyDescent="0.2">
      <c r="A35" s="60"/>
      <c r="B35" s="60"/>
      <c r="C35" s="60"/>
      <c r="D35" s="60"/>
    </row>
    <row r="36" spans="1:7" x14ac:dyDescent="0.2">
      <c r="A36" s="60"/>
      <c r="B36" s="60"/>
      <c r="C36" s="60"/>
      <c r="D36" s="60"/>
    </row>
    <row r="37" spans="1:7" x14ac:dyDescent="0.2">
      <c r="A37" s="60"/>
      <c r="B37" s="60"/>
      <c r="C37" s="60"/>
      <c r="D37" s="60"/>
    </row>
    <row r="38" spans="1:7" ht="7.5" customHeight="1" x14ac:dyDescent="0.2"/>
  </sheetData>
  <mergeCells count="14">
    <mergeCell ref="I21:M27"/>
    <mergeCell ref="I13:M17"/>
    <mergeCell ref="B2:F3"/>
    <mergeCell ref="B5:F5"/>
    <mergeCell ref="B13:F13"/>
    <mergeCell ref="B6:E6"/>
    <mergeCell ref="B7:C7"/>
    <mergeCell ref="B8:E8"/>
    <mergeCell ref="B9:E9"/>
    <mergeCell ref="B10:E10"/>
    <mergeCell ref="B14:E14"/>
    <mergeCell ref="B15:E15"/>
    <mergeCell ref="B16:E16"/>
    <mergeCell ref="B21:E21"/>
  </mergeCells>
  <hyperlinks>
    <hyperlink ref="B29" location="'PLUS Instructions'!A1" display="Instructions for applying for a Graduate PLUS Loan." xr:uid="{00000000-0004-0000-0400-000000000000}"/>
    <hyperlink ref="B25" r:id="rId1" location="tab-3" xr:uid="{00000000-0004-0000-0400-000001000000}"/>
    <hyperlink ref="B32" location="'Loan Review Instructions'!A1" display=" - Student Loan Review " xr:uid="{00000000-0004-0000-0400-000003000000}"/>
    <hyperlink ref="B24" r:id="rId2" xr:uid="{E3113991-B884-8C4C-8CE4-A0468F64FBAE}"/>
    <hyperlink ref="B28" r:id="rId3" xr:uid="{BFC69860-51B3-9441-BCF4-546E6D801C4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4"/>
  <sheetViews>
    <sheetView showGridLines="0" topLeftCell="A3"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customWidth="1"/>
    <col min="4" max="5" width="14.33203125" customWidth="1"/>
    <col min="6" max="6" width="20.1640625" customWidth="1"/>
    <col min="7" max="7" width="1.5" customWidth="1"/>
    <col min="10" max="12" width="11.5" bestFit="1" customWidth="1"/>
  </cols>
  <sheetData>
    <row r="1" spans="1:13" ht="7.5" customHeight="1" thickBot="1" x14ac:dyDescent="0.25">
      <c r="A1" s="9"/>
      <c r="B1" s="9"/>
      <c r="C1" s="9"/>
      <c r="D1" s="9"/>
      <c r="E1" s="9"/>
      <c r="F1" s="9"/>
      <c r="G1" s="9"/>
    </row>
    <row r="2" spans="1:13" x14ac:dyDescent="0.2">
      <c r="A2" s="9"/>
      <c r="B2" s="372" t="s">
        <v>153</v>
      </c>
      <c r="C2" s="373"/>
      <c r="D2" s="373"/>
      <c r="E2" s="373"/>
      <c r="F2" s="374"/>
      <c r="G2" s="59"/>
      <c r="H2" s="60"/>
      <c r="I2" s="60"/>
      <c r="J2" s="60"/>
      <c r="K2" s="60"/>
    </row>
    <row r="3" spans="1:13" ht="16" thickBot="1" x14ac:dyDescent="0.25">
      <c r="A3" s="9"/>
      <c r="B3" s="375"/>
      <c r="C3" s="376"/>
      <c r="D3" s="376"/>
      <c r="E3" s="376"/>
      <c r="F3" s="377"/>
      <c r="G3" s="59"/>
      <c r="H3" s="60"/>
      <c r="I3" s="60"/>
      <c r="J3" s="60"/>
      <c r="K3" s="60"/>
    </row>
    <row r="4" spans="1:13" ht="9" customHeight="1" thickBot="1" x14ac:dyDescent="0.25">
      <c r="A4" s="9"/>
      <c r="B4" s="59"/>
      <c r="C4" s="59"/>
      <c r="D4" s="59"/>
      <c r="E4" s="59"/>
      <c r="F4" s="59"/>
      <c r="G4" s="59"/>
      <c r="H4" s="60"/>
      <c r="I4" s="60"/>
      <c r="J4" s="60"/>
      <c r="K4" s="60"/>
    </row>
    <row r="5" spans="1:13" ht="19" thickBot="1" x14ac:dyDescent="0.25">
      <c r="A5" s="9"/>
      <c r="B5" s="403" t="s">
        <v>11</v>
      </c>
      <c r="C5" s="404"/>
      <c r="D5" s="404"/>
      <c r="E5" s="404"/>
      <c r="F5" s="405"/>
      <c r="G5" s="59"/>
      <c r="H5" s="60"/>
      <c r="I5" s="60"/>
      <c r="J5" s="60"/>
      <c r="K5" s="60"/>
    </row>
    <row r="6" spans="1:13" ht="16" thickBot="1" x14ac:dyDescent="0.25">
      <c r="A6" s="30"/>
      <c r="B6" s="411" t="str">
        <f>'M1 Loan Planner'!$B$6</f>
        <v>Estimated Tuition</v>
      </c>
      <c r="C6" s="411"/>
      <c r="D6" s="411"/>
      <c r="E6" s="411"/>
      <c r="F6" s="61">
        <v>58218</v>
      </c>
      <c r="G6" s="59"/>
      <c r="H6" s="60"/>
      <c r="I6" s="60"/>
      <c r="J6" s="60"/>
      <c r="K6" s="60"/>
    </row>
    <row r="7" spans="1:13" ht="16" thickBot="1" x14ac:dyDescent="0.25">
      <c r="A7" s="32"/>
      <c r="B7" s="411" t="s">
        <v>7</v>
      </c>
      <c r="C7" s="411"/>
      <c r="D7" s="190">
        <f>'Expense Planner'!$F$20</f>
        <v>0</v>
      </c>
      <c r="E7" s="191" t="s">
        <v>1</v>
      </c>
      <c r="F7" s="63">
        <f>D7*10</f>
        <v>0</v>
      </c>
      <c r="G7" s="59"/>
      <c r="H7" s="60"/>
      <c r="I7" s="90"/>
      <c r="J7" s="60" t="s">
        <v>69</v>
      </c>
    </row>
    <row r="8" spans="1:13" ht="16" thickBot="1" x14ac:dyDescent="0.25">
      <c r="A8" s="32"/>
      <c r="B8" s="410" t="s">
        <v>158</v>
      </c>
      <c r="C8" s="410"/>
      <c r="D8" s="410"/>
      <c r="E8" s="410"/>
      <c r="F8" s="38">
        <v>0</v>
      </c>
      <c r="G8" s="59"/>
      <c r="H8" s="60"/>
      <c r="I8" s="62"/>
      <c r="J8" s="60" t="s">
        <v>31</v>
      </c>
      <c r="K8" s="60"/>
    </row>
    <row r="9" spans="1:13" ht="16" thickBot="1" x14ac:dyDescent="0.25">
      <c r="A9" s="32"/>
      <c r="B9" s="328" t="s">
        <v>160</v>
      </c>
      <c r="C9" s="328"/>
      <c r="D9" s="435" t="s">
        <v>124</v>
      </c>
      <c r="E9" s="436"/>
      <c r="F9" s="38">
        <v>0</v>
      </c>
      <c r="G9" s="59"/>
      <c r="H9" s="60"/>
      <c r="I9" s="70"/>
      <c r="J9" s="60" t="s">
        <v>70</v>
      </c>
      <c r="K9" s="60"/>
    </row>
    <row r="10" spans="1:13" ht="16" thickBot="1" x14ac:dyDescent="0.25">
      <c r="A10" s="32"/>
      <c r="B10" s="411" t="s">
        <v>0</v>
      </c>
      <c r="C10" s="411"/>
      <c r="D10" s="411"/>
      <c r="E10" s="411"/>
      <c r="F10" s="39">
        <v>0</v>
      </c>
      <c r="G10" s="59"/>
      <c r="H10" s="60"/>
      <c r="I10" s="60"/>
      <c r="J10" s="60"/>
      <c r="K10" s="60"/>
    </row>
    <row r="11" spans="1:13" ht="16" thickBot="1" x14ac:dyDescent="0.25">
      <c r="A11" s="32"/>
      <c r="B11" s="100" t="s">
        <v>209</v>
      </c>
      <c r="C11" s="58"/>
      <c r="D11" s="98"/>
      <c r="E11" s="106"/>
      <c r="F11" s="197">
        <f>SUM(F6:F10)</f>
        <v>58218</v>
      </c>
      <c r="G11" s="59"/>
      <c r="H11" s="60"/>
      <c r="I11" s="60"/>
      <c r="J11" s="60"/>
      <c r="K11" s="60"/>
    </row>
    <row r="12" spans="1:13" ht="9" customHeight="1" thickBot="1" x14ac:dyDescent="0.25">
      <c r="A12" s="32"/>
      <c r="B12" s="40"/>
      <c r="C12" s="65"/>
      <c r="D12" s="41"/>
      <c r="E12" s="42"/>
      <c r="F12" s="41"/>
      <c r="G12" s="59"/>
      <c r="H12" s="60"/>
      <c r="I12" s="60"/>
      <c r="J12" s="60"/>
      <c r="K12" s="60"/>
    </row>
    <row r="13" spans="1:13" ht="21" customHeight="1" thickBot="1" x14ac:dyDescent="0.25">
      <c r="A13" s="32"/>
      <c r="B13" s="406" t="s">
        <v>12</v>
      </c>
      <c r="C13" s="407"/>
      <c r="D13" s="407"/>
      <c r="E13" s="407"/>
      <c r="F13" s="408"/>
      <c r="G13" s="59"/>
      <c r="H13" s="60"/>
      <c r="I13" s="394" t="s">
        <v>93</v>
      </c>
      <c r="J13" s="395"/>
      <c r="K13" s="395"/>
      <c r="L13" s="395"/>
      <c r="M13" s="396"/>
    </row>
    <row r="14" spans="1:13" x14ac:dyDescent="0.2">
      <c r="A14" s="33"/>
      <c r="B14" s="410" t="s">
        <v>140</v>
      </c>
      <c r="C14" s="410"/>
      <c r="D14" s="410"/>
      <c r="E14" s="410"/>
      <c r="F14" s="88">
        <v>0</v>
      </c>
      <c r="G14" s="59"/>
      <c r="H14" s="60"/>
      <c r="I14" s="397"/>
      <c r="J14" s="398"/>
      <c r="K14" s="398"/>
      <c r="L14" s="398"/>
      <c r="M14" s="399"/>
    </row>
    <row r="15" spans="1:13" x14ac:dyDescent="0.2">
      <c r="A15" s="33"/>
      <c r="B15" s="432" t="s">
        <v>35</v>
      </c>
      <c r="C15" s="433"/>
      <c r="D15" s="433"/>
      <c r="E15" s="434"/>
      <c r="F15" s="38">
        <v>0</v>
      </c>
      <c r="G15" s="59"/>
      <c r="H15" s="60"/>
      <c r="I15" s="397"/>
      <c r="J15" s="398"/>
      <c r="K15" s="398"/>
      <c r="L15" s="398"/>
      <c r="M15" s="399"/>
    </row>
    <row r="16" spans="1:13" ht="16" thickBot="1" x14ac:dyDescent="0.25">
      <c r="A16" s="33"/>
      <c r="B16" s="424" t="s">
        <v>4</v>
      </c>
      <c r="C16" s="425"/>
      <c r="D16" s="425"/>
      <c r="E16" s="426"/>
      <c r="F16" s="39">
        <v>0</v>
      </c>
      <c r="G16" s="59"/>
      <c r="H16" s="60"/>
      <c r="I16" s="397"/>
      <c r="J16" s="398"/>
      <c r="K16" s="398"/>
      <c r="L16" s="398"/>
      <c r="M16" s="399"/>
    </row>
    <row r="17" spans="1:13" ht="16" thickBot="1" x14ac:dyDescent="0.25">
      <c r="A17" s="33"/>
      <c r="B17" s="96" t="s">
        <v>215</v>
      </c>
      <c r="C17" s="97"/>
      <c r="D17" s="98"/>
      <c r="E17" s="99"/>
      <c r="F17" s="87">
        <f>SUM(F14:F16)</f>
        <v>0</v>
      </c>
      <c r="G17" s="59"/>
      <c r="H17" s="60"/>
      <c r="I17" s="400"/>
      <c r="J17" s="401"/>
      <c r="K17" s="401"/>
      <c r="L17" s="401"/>
      <c r="M17" s="402"/>
    </row>
    <row r="18" spans="1:13" ht="8" customHeight="1" thickBot="1" x14ac:dyDescent="0.25">
      <c r="A18" s="33"/>
      <c r="B18" s="35"/>
      <c r="C18" s="36"/>
      <c r="D18" s="41"/>
      <c r="E18" s="42"/>
      <c r="F18" s="41"/>
      <c r="G18" s="59"/>
      <c r="H18" s="60"/>
      <c r="I18" s="60"/>
      <c r="J18" s="60"/>
      <c r="K18" s="60"/>
    </row>
    <row r="19" spans="1:13" ht="16" thickBot="1" x14ac:dyDescent="0.25">
      <c r="A19" s="34"/>
      <c r="B19" s="46" t="s">
        <v>210</v>
      </c>
      <c r="C19" s="47"/>
      <c r="D19" s="48"/>
      <c r="E19" s="48"/>
      <c r="F19" s="87">
        <f>F11-F17</f>
        <v>58218</v>
      </c>
      <c r="G19" s="59"/>
      <c r="H19" s="60"/>
      <c r="I19" s="60"/>
      <c r="J19" s="60"/>
      <c r="K19" s="60"/>
    </row>
    <row r="20" spans="1:13" ht="8" customHeight="1" thickBot="1" x14ac:dyDescent="0.25">
      <c r="A20" s="9"/>
      <c r="B20" s="59"/>
      <c r="C20" s="69"/>
      <c r="D20" s="59"/>
      <c r="E20" s="59"/>
      <c r="F20" s="59"/>
      <c r="G20" s="59"/>
      <c r="H20" s="60"/>
      <c r="I20" s="60"/>
      <c r="J20" s="60"/>
      <c r="K20" s="60"/>
    </row>
    <row r="21" spans="1:13" ht="16" customHeight="1" x14ac:dyDescent="0.2">
      <c r="A21" s="9"/>
      <c r="B21" s="412" t="s">
        <v>211</v>
      </c>
      <c r="C21" s="413"/>
      <c r="D21" s="413"/>
      <c r="E21" s="414"/>
      <c r="F21" s="281">
        <f>IF((F19/(1-0.01057))&lt;=42722,(F19/(1-0.01057)),42722)</f>
        <v>42722</v>
      </c>
      <c r="G21" s="59"/>
      <c r="H21" s="60"/>
      <c r="I21" s="394" t="s">
        <v>146</v>
      </c>
      <c r="J21" s="395"/>
      <c r="K21" s="395"/>
      <c r="L21" s="395"/>
      <c r="M21" s="396"/>
    </row>
    <row r="22" spans="1:13" ht="15.75" customHeight="1" x14ac:dyDescent="0.2">
      <c r="A22" s="9"/>
      <c r="B22" s="256" t="s">
        <v>212</v>
      </c>
      <c r="C22" s="261"/>
      <c r="D22" s="252"/>
      <c r="E22" s="253"/>
      <c r="F22" s="278">
        <f>F21/2</f>
        <v>21361</v>
      </c>
      <c r="G22" s="59"/>
      <c r="H22" s="245"/>
      <c r="I22" s="397"/>
      <c r="J22" s="398"/>
      <c r="K22" s="398"/>
      <c r="L22" s="398"/>
      <c r="M22" s="399"/>
    </row>
    <row r="23" spans="1:13" x14ac:dyDescent="0.2">
      <c r="A23" s="9"/>
      <c r="B23" s="339" t="s">
        <v>213</v>
      </c>
      <c r="C23" s="340"/>
      <c r="D23" s="340"/>
      <c r="E23" s="251"/>
      <c r="F23" s="188">
        <f>F21/2</f>
        <v>21361</v>
      </c>
      <c r="G23" s="59"/>
      <c r="H23" s="60"/>
      <c r="I23" s="397"/>
      <c r="J23" s="398"/>
      <c r="K23" s="398"/>
      <c r="L23" s="398"/>
      <c r="M23" s="399"/>
    </row>
    <row r="24" spans="1:13" x14ac:dyDescent="0.2">
      <c r="A24" s="9"/>
      <c r="B24" s="459" t="s">
        <v>218</v>
      </c>
      <c r="C24" s="262"/>
      <c r="D24" s="262"/>
      <c r="E24" s="273"/>
      <c r="F24" s="254"/>
      <c r="G24" s="59"/>
      <c r="H24" s="245"/>
      <c r="I24" s="397"/>
      <c r="J24" s="398"/>
      <c r="K24" s="398"/>
      <c r="L24" s="398"/>
      <c r="M24" s="399"/>
    </row>
    <row r="25" spans="1:13" x14ac:dyDescent="0.2">
      <c r="A25" s="9"/>
      <c r="B25" s="264" t="s">
        <v>105</v>
      </c>
      <c r="C25" s="265"/>
      <c r="D25" s="266"/>
      <c r="E25" s="269"/>
      <c r="F25" s="279"/>
      <c r="G25" s="59"/>
      <c r="H25" s="60"/>
      <c r="I25" s="397"/>
      <c r="J25" s="398"/>
      <c r="K25" s="398"/>
      <c r="L25" s="398"/>
      <c r="M25" s="399"/>
    </row>
    <row r="26" spans="1:13" ht="8" customHeight="1" thickBot="1" x14ac:dyDescent="0.25">
      <c r="A26" s="9"/>
      <c r="B26" s="59"/>
      <c r="C26" s="59"/>
      <c r="D26" s="59"/>
      <c r="E26" s="59"/>
      <c r="F26" s="59"/>
      <c r="G26" s="59"/>
      <c r="H26" s="60"/>
      <c r="I26" s="397"/>
      <c r="J26" s="398"/>
      <c r="K26" s="398"/>
      <c r="L26" s="398"/>
      <c r="M26" s="399"/>
    </row>
    <row r="27" spans="1:13" ht="16" customHeight="1" thickBot="1" x14ac:dyDescent="0.25">
      <c r="A27" s="9"/>
      <c r="B27" s="46" t="s">
        <v>149</v>
      </c>
      <c r="C27" s="49"/>
      <c r="D27" s="49"/>
      <c r="E27" s="73"/>
      <c r="F27" s="71">
        <f>IF((F19/(1-0.01057))&gt;42722,((F19-42270)/(1-0.04228)),0)</f>
        <v>16652.048615461721</v>
      </c>
      <c r="G27" s="59"/>
      <c r="H27" s="60"/>
      <c r="I27" s="400"/>
      <c r="J27" s="401"/>
      <c r="K27" s="401"/>
      <c r="L27" s="401"/>
      <c r="M27" s="402"/>
    </row>
    <row r="28" spans="1:13" x14ac:dyDescent="0.2">
      <c r="A28" s="9"/>
      <c r="B28" s="268" t="s">
        <v>214</v>
      </c>
      <c r="C28" s="269"/>
      <c r="D28" s="269"/>
      <c r="E28" s="267"/>
      <c r="F28" s="277"/>
      <c r="G28" s="59"/>
      <c r="H28" s="245"/>
      <c r="I28" s="244"/>
      <c r="J28" s="244"/>
      <c r="K28" s="244"/>
      <c r="L28" s="244"/>
      <c r="M28" s="244"/>
    </row>
    <row r="29" spans="1:13" x14ac:dyDescent="0.2">
      <c r="A29" s="9"/>
      <c r="B29" s="268" t="s">
        <v>94</v>
      </c>
      <c r="C29" s="270"/>
      <c r="D29" s="271"/>
      <c r="E29" s="272"/>
      <c r="F29" s="55"/>
      <c r="G29" s="59"/>
      <c r="H29" s="60"/>
      <c r="I29" s="60"/>
      <c r="J29" s="60"/>
      <c r="K29" s="60"/>
    </row>
    <row r="30" spans="1:13" ht="8" customHeight="1" thickBot="1" x14ac:dyDescent="0.25">
      <c r="A30" s="9"/>
      <c r="B30" s="36"/>
      <c r="C30" s="35"/>
      <c r="D30" s="35"/>
      <c r="E30" s="35"/>
      <c r="F30" s="37"/>
      <c r="G30" s="59"/>
      <c r="H30" s="60"/>
      <c r="I30" s="60"/>
      <c r="J30" s="60"/>
      <c r="K30" s="60"/>
    </row>
    <row r="31" spans="1:13" ht="16" customHeight="1" thickBot="1" x14ac:dyDescent="0.25">
      <c r="A31" s="17"/>
      <c r="B31" s="287" t="s">
        <v>108</v>
      </c>
      <c r="C31" s="288"/>
      <c r="D31" s="282"/>
      <c r="E31" s="282"/>
      <c r="F31" s="283"/>
      <c r="G31" s="18"/>
    </row>
    <row r="32" spans="1:13" ht="17" thickBot="1" x14ac:dyDescent="0.25">
      <c r="A32" s="17"/>
      <c r="B32" s="289" t="s">
        <v>40</v>
      </c>
      <c r="C32" s="290"/>
      <c r="D32" s="285"/>
      <c r="E32" s="285"/>
      <c r="F32" s="286"/>
      <c r="G32" s="10"/>
    </row>
    <row r="33" spans="1:7" ht="8" customHeight="1" thickBot="1" x14ac:dyDescent="0.25">
      <c r="A33" s="22"/>
      <c r="B33" s="125"/>
      <c r="C33" s="125"/>
      <c r="D33" s="126"/>
      <c r="E33" s="125"/>
      <c r="F33" s="127"/>
      <c r="G33" s="125"/>
    </row>
    <row r="34" spans="1:7" ht="7.5" customHeight="1" x14ac:dyDescent="0.2"/>
  </sheetData>
  <mergeCells count="14">
    <mergeCell ref="I21:M27"/>
    <mergeCell ref="I13:M17"/>
    <mergeCell ref="B2:F3"/>
    <mergeCell ref="B5:F5"/>
    <mergeCell ref="B13:F13"/>
    <mergeCell ref="B6:E6"/>
    <mergeCell ref="B7:C7"/>
    <mergeCell ref="B8:E8"/>
    <mergeCell ref="B10:E10"/>
    <mergeCell ref="B14:E14"/>
    <mergeCell ref="B15:E15"/>
    <mergeCell ref="B16:E16"/>
    <mergeCell ref="D9:E9"/>
    <mergeCell ref="B21:E21"/>
  </mergeCells>
  <hyperlinks>
    <hyperlink ref="B15" r:id="rId1" display="529 Plans, personal savings" xr:uid="{00000000-0004-0000-0500-000000000000}"/>
    <hyperlink ref="B29" location="'PLUS Instructions'!A1" display="Instructions for applying for a Graduate PLUS Loan." xr:uid="{00000000-0004-0000-0500-000001000000}"/>
    <hyperlink ref="B25" r:id="rId2" location="tab-3" xr:uid="{00000000-0004-0000-0500-000002000000}"/>
    <hyperlink ref="B32" location="'Loan Review Instructions'!A1" display=" - Student Loan Review " xr:uid="{00000000-0004-0000-0500-000004000000}"/>
    <hyperlink ref="D9:E9" r:id="rId3" display="ERAS Fee Calculator" xr:uid="{00000000-0004-0000-0500-000005000000}"/>
    <hyperlink ref="B24" r:id="rId4" xr:uid="{6838628E-E82D-0549-B42F-6B7210D72740}"/>
    <hyperlink ref="B28" r:id="rId5" xr:uid="{E25314BB-FE23-0A4F-8598-5096A7211EE4}"/>
  </hyperlinks>
  <pageMargins left="0.7" right="0.7" top="0.75" bottom="0.75" header="0.3" footer="0.3"/>
  <pageSetup orientation="portrait" verticalDpi="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O26"/>
  <sheetViews>
    <sheetView showGridLines="0" zoomScale="120" zoomScaleNormal="120" workbookViewId="0"/>
  </sheetViews>
  <sheetFormatPr baseColWidth="10" defaultColWidth="8.83203125" defaultRowHeight="15" x14ac:dyDescent="0.2"/>
  <cols>
    <col min="1" max="1" width="1.5" customWidth="1"/>
    <col min="2" max="2" width="4.33203125" customWidth="1"/>
    <col min="3" max="3" width="8.83203125" customWidth="1"/>
    <col min="4" max="4" width="15.33203125" customWidth="1"/>
    <col min="6" max="6" width="11.5" bestFit="1" customWidth="1"/>
    <col min="8" max="8" width="60.33203125" customWidth="1"/>
    <col min="9" max="9" width="1.5" customWidth="1"/>
  </cols>
  <sheetData>
    <row r="1" spans="1:15" ht="7.5" customHeight="1" thickBot="1" x14ac:dyDescent="0.25">
      <c r="A1" s="122"/>
      <c r="B1" s="123"/>
      <c r="C1" s="123"/>
      <c r="D1" s="123"/>
      <c r="E1" s="123"/>
      <c r="F1" s="123"/>
      <c r="G1" s="123"/>
      <c r="H1" s="123"/>
      <c r="I1" s="9"/>
    </row>
    <row r="2" spans="1:15" x14ac:dyDescent="0.2">
      <c r="A2" s="17"/>
      <c r="B2" s="372" t="s">
        <v>103</v>
      </c>
      <c r="C2" s="373"/>
      <c r="D2" s="373"/>
      <c r="E2" s="373"/>
      <c r="F2" s="373"/>
      <c r="G2" s="373"/>
      <c r="H2" s="374"/>
      <c r="I2" s="9"/>
    </row>
    <row r="3" spans="1:15" ht="16" thickBot="1" x14ac:dyDescent="0.25">
      <c r="A3" s="17"/>
      <c r="B3" s="375"/>
      <c r="C3" s="376"/>
      <c r="D3" s="376"/>
      <c r="E3" s="376"/>
      <c r="F3" s="376"/>
      <c r="G3" s="376"/>
      <c r="H3" s="377"/>
      <c r="I3" s="9"/>
    </row>
    <row r="4" spans="1:15" ht="7.5" customHeight="1" thickBot="1" x14ac:dyDescent="0.25">
      <c r="A4" s="17"/>
      <c r="B4" s="10"/>
      <c r="C4" s="10"/>
      <c r="D4" s="10"/>
      <c r="E4" s="10"/>
      <c r="F4" s="10"/>
      <c r="G4" s="10"/>
      <c r="H4" s="10"/>
      <c r="I4" s="9"/>
    </row>
    <row r="5" spans="1:15" x14ac:dyDescent="0.2">
      <c r="A5" s="17"/>
      <c r="B5" s="128"/>
      <c r="C5" s="129"/>
      <c r="D5" s="129"/>
      <c r="E5" s="129"/>
      <c r="F5" s="129"/>
      <c r="G5" s="129"/>
      <c r="H5" s="130"/>
      <c r="I5" s="9"/>
    </row>
    <row r="6" spans="1:15" ht="18" x14ac:dyDescent="0.2">
      <c r="A6" s="17"/>
      <c r="B6" s="172"/>
      <c r="C6" s="292" t="s">
        <v>118</v>
      </c>
      <c r="D6" s="109"/>
      <c r="E6" s="109"/>
      <c r="F6" s="109"/>
      <c r="G6" s="109"/>
      <c r="H6" s="311"/>
      <c r="I6" s="9"/>
    </row>
    <row r="7" spans="1:15" ht="16" thickBot="1" x14ac:dyDescent="0.25">
      <c r="A7" s="17"/>
      <c r="B7" s="172"/>
      <c r="C7" s="109"/>
      <c r="D7" s="109"/>
      <c r="E7" s="109"/>
      <c r="F7" s="109"/>
      <c r="G7" s="109"/>
      <c r="H7" s="311"/>
      <c r="I7" s="9"/>
    </row>
    <row r="8" spans="1:15" ht="18.75" customHeight="1" x14ac:dyDescent="0.2">
      <c r="A8" s="17"/>
      <c r="B8" s="142" t="s">
        <v>170</v>
      </c>
      <c r="C8" s="184" t="s">
        <v>197</v>
      </c>
      <c r="D8" s="143"/>
      <c r="E8" s="143"/>
      <c r="F8" s="143"/>
      <c r="G8" s="143"/>
      <c r="H8" s="144"/>
      <c r="I8" s="9"/>
      <c r="K8" s="394" t="s">
        <v>93</v>
      </c>
      <c r="L8" s="395"/>
      <c r="M8" s="395"/>
      <c r="N8" s="395"/>
      <c r="O8" s="396"/>
    </row>
    <row r="9" spans="1:15" ht="18" x14ac:dyDescent="0.2">
      <c r="A9" s="17"/>
      <c r="B9" s="142"/>
      <c r="C9" s="143"/>
      <c r="D9" s="143"/>
      <c r="E9" s="143"/>
      <c r="F9" s="143"/>
      <c r="G9" s="143"/>
      <c r="H9" s="144"/>
      <c r="I9" s="9"/>
      <c r="K9" s="397"/>
      <c r="L9" s="398"/>
      <c r="M9" s="398"/>
      <c r="N9" s="398"/>
      <c r="O9" s="399"/>
    </row>
    <row r="10" spans="1:15" ht="18" x14ac:dyDescent="0.2">
      <c r="A10" s="17"/>
      <c r="B10" s="142" t="s">
        <v>171</v>
      </c>
      <c r="C10" s="143" t="s">
        <v>101</v>
      </c>
      <c r="D10" s="184"/>
      <c r="E10" s="143"/>
      <c r="F10" s="143"/>
      <c r="G10" s="143"/>
      <c r="H10" s="144"/>
      <c r="I10" s="9"/>
      <c r="K10" s="397"/>
      <c r="L10" s="398"/>
      <c r="M10" s="398"/>
      <c r="N10" s="398"/>
      <c r="O10" s="399"/>
    </row>
    <row r="11" spans="1:15" ht="18" x14ac:dyDescent="0.2">
      <c r="A11" s="17"/>
      <c r="B11" s="142"/>
      <c r="C11" s="143"/>
      <c r="D11" s="143"/>
      <c r="E11" s="143"/>
      <c r="F11" s="143"/>
      <c r="G11" s="143"/>
      <c r="H11" s="144"/>
      <c r="I11" s="9"/>
      <c r="K11" s="397"/>
      <c r="L11" s="398"/>
      <c r="M11" s="398"/>
      <c r="N11" s="398"/>
      <c r="O11" s="399"/>
    </row>
    <row r="12" spans="1:15" ht="19" thickBot="1" x14ac:dyDescent="0.25">
      <c r="A12" s="17"/>
      <c r="B12" s="142" t="s">
        <v>172</v>
      </c>
      <c r="C12" s="143" t="s">
        <v>57</v>
      </c>
      <c r="D12" s="184" t="s">
        <v>139</v>
      </c>
      <c r="E12" s="143" t="s">
        <v>59</v>
      </c>
      <c r="F12" s="143"/>
      <c r="G12" s="143"/>
      <c r="H12" s="144"/>
      <c r="I12" s="9"/>
      <c r="K12" s="400"/>
      <c r="L12" s="401"/>
      <c r="M12" s="401"/>
      <c r="N12" s="401"/>
      <c r="O12" s="402"/>
    </row>
    <row r="13" spans="1:15" ht="18" x14ac:dyDescent="0.2">
      <c r="A13" s="17"/>
      <c r="B13" s="142"/>
      <c r="C13" s="143"/>
      <c r="D13" s="143"/>
      <c r="E13" s="143"/>
      <c r="F13" s="182"/>
      <c r="G13" s="51"/>
      <c r="H13" s="144"/>
      <c r="I13" s="9"/>
    </row>
    <row r="14" spans="1:15" ht="18" x14ac:dyDescent="0.2">
      <c r="A14" s="17"/>
      <c r="B14" s="142" t="s">
        <v>173</v>
      </c>
      <c r="C14" s="143" t="s">
        <v>199</v>
      </c>
      <c r="D14" s="183"/>
      <c r="E14" s="143"/>
      <c r="F14" s="143"/>
      <c r="G14" s="143"/>
      <c r="H14" s="144"/>
      <c r="I14" s="9"/>
    </row>
    <row r="15" spans="1:15" ht="18" x14ac:dyDescent="0.2">
      <c r="A15" s="17"/>
      <c r="B15" s="56"/>
      <c r="C15" s="143"/>
      <c r="D15" s="143"/>
      <c r="E15" s="143"/>
      <c r="F15" s="143"/>
      <c r="G15" s="143"/>
      <c r="H15" s="144"/>
      <c r="I15" s="9"/>
    </row>
    <row r="16" spans="1:15" ht="18" x14ac:dyDescent="0.2">
      <c r="A16" s="17"/>
      <c r="B16" s="142" t="s">
        <v>174</v>
      </c>
      <c r="C16" s="143" t="s">
        <v>198</v>
      </c>
      <c r="D16" s="143"/>
      <c r="E16" s="143"/>
      <c r="F16" s="143"/>
      <c r="G16" s="184"/>
      <c r="H16" s="144"/>
      <c r="I16" s="9"/>
    </row>
    <row r="17" spans="1:9" ht="18" x14ac:dyDescent="0.2">
      <c r="A17" s="17"/>
      <c r="B17" s="142"/>
      <c r="C17" s="143"/>
      <c r="D17" s="143"/>
      <c r="E17" s="143"/>
      <c r="F17" s="143"/>
      <c r="G17" s="184"/>
      <c r="H17" s="144"/>
      <c r="I17" s="9"/>
    </row>
    <row r="18" spans="1:9" ht="18" x14ac:dyDescent="0.2">
      <c r="A18" s="17"/>
      <c r="B18" s="142" t="s">
        <v>175</v>
      </c>
      <c r="C18" s="143" t="s">
        <v>102</v>
      </c>
      <c r="D18" s="143"/>
      <c r="E18" s="143"/>
      <c r="F18" s="143"/>
      <c r="G18" s="184"/>
      <c r="H18" s="144"/>
      <c r="I18" s="9"/>
    </row>
    <row r="19" spans="1:9" ht="18" x14ac:dyDescent="0.2">
      <c r="A19" s="17"/>
      <c r="B19" s="142"/>
      <c r="C19" s="143"/>
      <c r="D19" s="143"/>
      <c r="E19" s="143"/>
      <c r="F19" s="143"/>
      <c r="G19" s="184"/>
      <c r="H19" s="144"/>
      <c r="I19" s="9"/>
    </row>
    <row r="20" spans="1:9" ht="18" x14ac:dyDescent="0.2">
      <c r="A20" s="17"/>
      <c r="B20" s="142" t="s">
        <v>176</v>
      </c>
      <c r="C20" s="143" t="s">
        <v>200</v>
      </c>
      <c r="D20" s="143"/>
      <c r="E20" s="143"/>
      <c r="F20" s="143"/>
      <c r="G20" s="184"/>
      <c r="H20" s="144"/>
      <c r="I20" s="9"/>
    </row>
    <row r="21" spans="1:9" ht="18" x14ac:dyDescent="0.2">
      <c r="A21" s="17"/>
      <c r="B21" s="142"/>
      <c r="C21" s="143"/>
      <c r="D21" s="143"/>
      <c r="E21" s="143"/>
      <c r="F21" s="143"/>
      <c r="G21" s="184"/>
      <c r="H21" s="144"/>
      <c r="I21" s="9"/>
    </row>
    <row r="22" spans="1:9" ht="18" x14ac:dyDescent="0.2">
      <c r="A22" s="17"/>
      <c r="B22" s="142" t="s">
        <v>177</v>
      </c>
      <c r="C22" s="143" t="s">
        <v>58</v>
      </c>
      <c r="D22" s="143"/>
      <c r="E22" s="143"/>
      <c r="F22" s="143"/>
      <c r="G22" s="184"/>
      <c r="H22" s="144"/>
      <c r="I22" s="9"/>
    </row>
    <row r="23" spans="1:9" ht="18" x14ac:dyDescent="0.2">
      <c r="A23" s="17"/>
      <c r="B23" s="142"/>
      <c r="C23" s="143"/>
      <c r="D23" s="143"/>
      <c r="E23" s="143"/>
      <c r="F23" s="143"/>
      <c r="G23" s="184"/>
      <c r="H23" s="144"/>
      <c r="I23" s="9"/>
    </row>
    <row r="24" spans="1:9" ht="18" x14ac:dyDescent="0.2">
      <c r="A24" s="17"/>
      <c r="B24" s="142" t="s">
        <v>196</v>
      </c>
      <c r="C24" s="143" t="s">
        <v>104</v>
      </c>
      <c r="D24" s="143"/>
      <c r="E24" s="143"/>
      <c r="F24" s="143"/>
      <c r="G24" s="184"/>
      <c r="H24" s="144"/>
      <c r="I24" s="9"/>
    </row>
    <row r="25" spans="1:9" ht="19" thickBot="1" x14ac:dyDescent="0.25">
      <c r="A25" s="17"/>
      <c r="B25" s="57"/>
      <c r="C25" s="146"/>
      <c r="D25" s="146"/>
      <c r="E25" s="146"/>
      <c r="F25" s="146"/>
      <c r="G25" s="146"/>
      <c r="H25" s="147"/>
      <c r="I25" s="9"/>
    </row>
    <row r="26" spans="1:9" ht="7.5" customHeight="1" x14ac:dyDescent="0.2">
      <c r="A26" s="17"/>
      <c r="B26" s="148"/>
      <c r="C26" s="148"/>
      <c r="D26" s="148"/>
      <c r="E26" s="148"/>
      <c r="F26" s="148"/>
      <c r="G26" s="148"/>
      <c r="H26" s="148"/>
      <c r="I26" s="9"/>
    </row>
  </sheetData>
  <mergeCells count="2">
    <mergeCell ref="B2:H3"/>
    <mergeCell ref="K8:O12"/>
  </mergeCells>
  <hyperlinks>
    <hyperlink ref="D12" r:id="rId1" xr:uid="{00000000-0004-0000-0600-000000000000}"/>
    <hyperlink ref="C8" r:id="rId2" xr:uid="{CD8E9E02-1905-6A4A-8396-75FEA49117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29"/>
  <sheetViews>
    <sheetView showGridLines="0" zoomScale="120" zoomScaleNormal="120" workbookViewId="0"/>
  </sheetViews>
  <sheetFormatPr baseColWidth="10" defaultColWidth="8.83203125" defaultRowHeight="15" x14ac:dyDescent="0.2"/>
  <cols>
    <col min="1" max="1" width="1.5" customWidth="1"/>
    <col min="6" max="6" width="10.5" customWidth="1"/>
    <col min="12" max="12" width="12.5" customWidth="1"/>
    <col min="13" max="13" width="7" customWidth="1"/>
    <col min="15" max="15" width="0.6640625" customWidth="1"/>
    <col min="16" max="16" width="5.83203125" customWidth="1"/>
    <col min="17" max="17" width="0.1640625" customWidth="1"/>
    <col min="18" max="18" width="1.5" customWidth="1"/>
  </cols>
  <sheetData>
    <row r="1" spans="1:18" ht="7.5" customHeight="1" thickBot="1" x14ac:dyDescent="0.25">
      <c r="A1" s="9"/>
      <c r="B1" s="9"/>
      <c r="C1" s="9"/>
      <c r="D1" s="9"/>
      <c r="E1" s="9"/>
      <c r="F1" s="9"/>
      <c r="G1" s="9"/>
      <c r="H1" s="9"/>
      <c r="I1" s="9"/>
      <c r="J1" s="9"/>
      <c r="K1" s="9"/>
      <c r="L1" s="9"/>
      <c r="M1" s="9"/>
      <c r="N1" s="9"/>
      <c r="O1" s="9"/>
      <c r="P1" s="9"/>
      <c r="Q1" s="9"/>
      <c r="R1" s="9"/>
    </row>
    <row r="2" spans="1:18" x14ac:dyDescent="0.2">
      <c r="A2" s="9"/>
      <c r="B2" s="415" t="s">
        <v>142</v>
      </c>
      <c r="C2" s="416"/>
      <c r="D2" s="416"/>
      <c r="E2" s="416"/>
      <c r="F2" s="416"/>
      <c r="G2" s="416"/>
      <c r="H2" s="416"/>
      <c r="I2" s="416"/>
      <c r="J2" s="416"/>
      <c r="K2" s="416"/>
      <c r="L2" s="416"/>
      <c r="M2" s="416"/>
      <c r="N2" s="416"/>
      <c r="O2" s="416"/>
      <c r="P2" s="416"/>
      <c r="Q2" s="417"/>
      <c r="R2" s="9"/>
    </row>
    <row r="3" spans="1:18" ht="15.75" customHeight="1" x14ac:dyDescent="0.2">
      <c r="A3" s="9"/>
      <c r="B3" s="438"/>
      <c r="C3" s="439"/>
      <c r="D3" s="439"/>
      <c r="E3" s="439"/>
      <c r="F3" s="439"/>
      <c r="G3" s="439"/>
      <c r="H3" s="439"/>
      <c r="I3" s="439"/>
      <c r="J3" s="439"/>
      <c r="K3" s="439"/>
      <c r="L3" s="439"/>
      <c r="M3" s="439"/>
      <c r="N3" s="439"/>
      <c r="O3" s="439"/>
      <c r="P3" s="439"/>
      <c r="Q3" s="440"/>
      <c r="R3" s="9"/>
    </row>
    <row r="4" spans="1:18" ht="32" customHeight="1" thickBot="1" x14ac:dyDescent="0.25">
      <c r="A4" s="9"/>
      <c r="B4" s="418"/>
      <c r="C4" s="419"/>
      <c r="D4" s="419"/>
      <c r="E4" s="419"/>
      <c r="F4" s="419"/>
      <c r="G4" s="419"/>
      <c r="H4" s="419"/>
      <c r="I4" s="419"/>
      <c r="J4" s="419"/>
      <c r="K4" s="419"/>
      <c r="L4" s="419"/>
      <c r="M4" s="419"/>
      <c r="N4" s="419"/>
      <c r="O4" s="419"/>
      <c r="P4" s="419"/>
      <c r="Q4" s="420"/>
      <c r="R4" s="9"/>
    </row>
    <row r="5" spans="1:18" ht="7.5" customHeight="1" thickBot="1" x14ac:dyDescent="0.25">
      <c r="A5" s="9"/>
      <c r="B5" s="74"/>
      <c r="C5" s="75"/>
      <c r="D5" s="75"/>
      <c r="E5" s="75"/>
      <c r="F5" s="75"/>
      <c r="G5" s="75"/>
      <c r="H5" s="75"/>
      <c r="I5" s="75"/>
      <c r="J5" s="75"/>
      <c r="K5" s="75"/>
      <c r="L5" s="75"/>
      <c r="M5" s="75"/>
      <c r="N5" s="75"/>
      <c r="O5" s="75"/>
      <c r="P5" s="75"/>
      <c r="Q5" s="76"/>
      <c r="R5" s="9"/>
    </row>
    <row r="6" spans="1:18" ht="16" x14ac:dyDescent="0.2">
      <c r="A6" s="9"/>
      <c r="B6" s="77"/>
      <c r="C6" s="28"/>
      <c r="D6" s="78"/>
      <c r="E6" s="78"/>
      <c r="F6" s="78"/>
      <c r="G6" s="78"/>
      <c r="H6" s="78"/>
      <c r="I6" s="78"/>
      <c r="J6" s="78"/>
      <c r="K6" s="78"/>
      <c r="L6" s="78"/>
      <c r="M6" s="78"/>
      <c r="N6" s="78"/>
      <c r="O6" s="78"/>
      <c r="P6" s="78"/>
      <c r="Q6" s="79"/>
      <c r="R6" s="9"/>
    </row>
    <row r="7" spans="1:18" ht="22" customHeight="1" x14ac:dyDescent="0.2">
      <c r="A7" s="9"/>
      <c r="B7" s="351" t="s">
        <v>190</v>
      </c>
      <c r="D7" s="80"/>
      <c r="E7" s="80"/>
      <c r="F7" s="80"/>
      <c r="G7" s="80"/>
      <c r="H7" s="80"/>
      <c r="I7" s="80"/>
      <c r="J7" s="80"/>
      <c r="K7" s="80"/>
      <c r="L7" s="80"/>
      <c r="M7" s="80"/>
      <c r="N7" s="80"/>
      <c r="O7" s="80"/>
      <c r="P7" s="80"/>
      <c r="Q7" s="81"/>
      <c r="R7" s="9"/>
    </row>
    <row r="8" spans="1:18" ht="16" x14ac:dyDescent="0.2">
      <c r="A8" s="9"/>
      <c r="B8" s="56"/>
      <c r="C8" s="29"/>
      <c r="D8" s="80"/>
      <c r="E8" s="80"/>
      <c r="F8" s="80"/>
      <c r="G8" s="80"/>
      <c r="H8" s="80"/>
      <c r="I8" s="80"/>
      <c r="J8" s="80"/>
      <c r="K8" s="80"/>
      <c r="L8" s="80"/>
      <c r="M8" s="80"/>
      <c r="N8" s="80"/>
      <c r="O8" s="80"/>
      <c r="P8" s="80"/>
      <c r="Q8" s="81"/>
      <c r="R8" s="9"/>
    </row>
    <row r="9" spans="1:18" ht="19" x14ac:dyDescent="0.25">
      <c r="A9" s="9"/>
      <c r="B9" s="56"/>
      <c r="C9" s="352" t="s">
        <v>191</v>
      </c>
      <c r="D9" s="353"/>
      <c r="E9" s="353"/>
      <c r="F9" s="353"/>
      <c r="G9" s="353"/>
      <c r="H9" s="353"/>
      <c r="I9" s="353"/>
      <c r="J9" s="354"/>
      <c r="K9" s="354"/>
      <c r="L9" s="354"/>
      <c r="M9" s="354"/>
      <c r="N9" s="355"/>
      <c r="O9" s="80"/>
      <c r="P9" s="80"/>
      <c r="Q9" s="81"/>
      <c r="R9" s="9"/>
    </row>
    <row r="10" spans="1:18" ht="18" x14ac:dyDescent="0.2">
      <c r="A10" s="9"/>
      <c r="B10" s="56"/>
      <c r="C10" s="356"/>
      <c r="D10" s="357"/>
      <c r="E10" s="357"/>
      <c r="F10" s="357"/>
      <c r="G10" s="355"/>
      <c r="H10" s="355"/>
      <c r="I10" s="355"/>
      <c r="J10" s="355"/>
      <c r="K10" s="355"/>
      <c r="L10" s="355"/>
      <c r="M10" s="355"/>
      <c r="N10" s="355"/>
      <c r="O10" s="80"/>
      <c r="P10" s="80"/>
      <c r="Q10" s="81"/>
      <c r="R10" s="9"/>
    </row>
    <row r="11" spans="1:18" ht="18" x14ac:dyDescent="0.2">
      <c r="A11" s="9"/>
      <c r="B11" s="56"/>
      <c r="C11" s="441" t="s">
        <v>192</v>
      </c>
      <c r="D11" s="441"/>
      <c r="E11" s="441"/>
      <c r="F11" s="441"/>
      <c r="G11" s="441"/>
      <c r="H11" s="441"/>
      <c r="I11" s="441"/>
      <c r="J11" s="355"/>
      <c r="K11" s="355"/>
      <c r="L11" s="355"/>
      <c r="M11" s="355"/>
      <c r="N11" s="355"/>
      <c r="O11" s="80"/>
      <c r="P11" s="80"/>
      <c r="Q11" s="81"/>
      <c r="R11" s="9"/>
    </row>
    <row r="12" spans="1:18" ht="18" x14ac:dyDescent="0.2">
      <c r="A12" s="9"/>
      <c r="B12" s="56"/>
      <c r="C12" s="356"/>
      <c r="D12" s="355"/>
      <c r="E12" s="355"/>
      <c r="F12" s="355"/>
      <c r="G12" s="355"/>
      <c r="H12" s="355"/>
      <c r="I12" s="355"/>
      <c r="J12" s="355"/>
      <c r="K12" s="355"/>
      <c r="L12" s="355"/>
      <c r="M12" s="355"/>
      <c r="N12" s="358"/>
      <c r="O12" s="80"/>
      <c r="P12" s="80"/>
      <c r="Q12" s="81"/>
      <c r="R12" s="9"/>
    </row>
    <row r="13" spans="1:18" ht="18" x14ac:dyDescent="0.2">
      <c r="A13" s="9"/>
      <c r="B13" s="56"/>
      <c r="C13" s="359" t="s">
        <v>193</v>
      </c>
      <c r="D13" s="357"/>
      <c r="E13" s="357"/>
      <c r="F13" s="357"/>
      <c r="G13" s="357"/>
      <c r="H13" s="357"/>
      <c r="I13" s="357"/>
      <c r="J13" s="357"/>
      <c r="K13" s="357"/>
      <c r="L13" s="357"/>
      <c r="M13" s="355"/>
      <c r="N13" s="355"/>
      <c r="O13" s="80"/>
      <c r="P13" s="80"/>
      <c r="Q13" s="81"/>
      <c r="R13" s="9"/>
    </row>
    <row r="14" spans="1:18" ht="18" x14ac:dyDescent="0.2">
      <c r="A14" s="9"/>
      <c r="B14" s="56"/>
      <c r="C14" s="356"/>
      <c r="D14" s="355"/>
      <c r="E14" s="355"/>
      <c r="F14" s="355"/>
      <c r="G14" s="355"/>
      <c r="H14" s="355"/>
      <c r="I14" s="355"/>
      <c r="J14" s="355"/>
      <c r="K14" s="355"/>
      <c r="L14" s="355"/>
      <c r="M14" s="355"/>
      <c r="N14" s="355"/>
      <c r="O14" s="80"/>
      <c r="P14" s="80"/>
      <c r="Q14" s="81"/>
      <c r="R14" s="9"/>
    </row>
    <row r="15" spans="1:18" ht="18" x14ac:dyDescent="0.2">
      <c r="A15" s="9"/>
      <c r="B15" s="56"/>
      <c r="C15" s="359" t="s">
        <v>194</v>
      </c>
      <c r="D15" s="355"/>
      <c r="E15" s="355"/>
      <c r="F15" s="355"/>
      <c r="G15" s="355"/>
      <c r="H15" s="355"/>
      <c r="I15" s="355"/>
      <c r="J15" s="355"/>
      <c r="K15" s="355"/>
      <c r="L15" s="355"/>
      <c r="M15" s="355"/>
      <c r="N15" s="355"/>
      <c r="O15" s="80"/>
      <c r="P15" s="80"/>
      <c r="Q15" s="81"/>
      <c r="R15" s="9"/>
    </row>
    <row r="16" spans="1:18" ht="18" x14ac:dyDescent="0.2">
      <c r="A16" s="9"/>
      <c r="B16" s="56"/>
      <c r="C16" s="359"/>
      <c r="D16" s="355"/>
      <c r="E16" s="355"/>
      <c r="F16" s="355"/>
      <c r="G16" s="355"/>
      <c r="H16" s="355"/>
      <c r="I16" s="355"/>
      <c r="J16" s="355"/>
      <c r="K16" s="355"/>
      <c r="L16" s="355"/>
      <c r="M16" s="355"/>
      <c r="N16" s="355"/>
      <c r="O16" s="80"/>
      <c r="P16" s="80"/>
      <c r="Q16" s="81"/>
      <c r="R16" s="9"/>
    </row>
    <row r="17" spans="1:18" ht="18" x14ac:dyDescent="0.2">
      <c r="A17" s="9"/>
      <c r="B17" s="56"/>
      <c r="C17" s="359" t="s">
        <v>195</v>
      </c>
      <c r="D17" s="355"/>
      <c r="E17" s="355"/>
      <c r="F17" s="355"/>
      <c r="G17" s="355"/>
      <c r="H17" s="355"/>
      <c r="I17" s="355"/>
      <c r="J17" s="355"/>
      <c r="K17" s="355"/>
      <c r="L17" s="355"/>
      <c r="M17" s="355"/>
      <c r="N17" s="355"/>
      <c r="O17" s="80"/>
      <c r="P17" s="80"/>
      <c r="Q17" s="81"/>
      <c r="R17" s="9"/>
    </row>
    <row r="18" spans="1:18" ht="18" x14ac:dyDescent="0.2">
      <c r="A18" s="9"/>
      <c r="B18" s="56"/>
      <c r="C18" s="360"/>
      <c r="D18" s="355"/>
      <c r="E18" s="355"/>
      <c r="F18" s="355"/>
      <c r="G18" s="355"/>
      <c r="H18" s="355"/>
      <c r="I18" s="355"/>
      <c r="J18" s="355"/>
      <c r="K18" s="355"/>
      <c r="L18" s="355"/>
      <c r="M18" s="355"/>
      <c r="N18" s="355"/>
      <c r="O18" s="80"/>
      <c r="P18" s="80"/>
      <c r="Q18" s="81"/>
      <c r="R18" s="9"/>
    </row>
    <row r="19" spans="1:18" ht="18" x14ac:dyDescent="0.2">
      <c r="A19" s="9"/>
      <c r="B19" s="56"/>
      <c r="C19" s="159"/>
      <c r="D19" s="355"/>
      <c r="E19" s="355"/>
      <c r="F19" s="355"/>
      <c r="G19" s="355"/>
      <c r="H19" s="355"/>
      <c r="I19" s="355"/>
      <c r="J19" s="355"/>
      <c r="K19" s="355"/>
      <c r="L19" s="355"/>
      <c r="M19" s="355"/>
      <c r="N19" s="355"/>
      <c r="O19" s="80"/>
      <c r="P19" s="80"/>
      <c r="Q19" s="81"/>
      <c r="R19" s="9"/>
    </row>
    <row r="20" spans="1:18" ht="15" customHeight="1" x14ac:dyDescent="0.2">
      <c r="A20" s="9"/>
      <c r="B20" s="56"/>
      <c r="C20" s="437" t="s">
        <v>141</v>
      </c>
      <c r="D20" s="437"/>
      <c r="E20" s="437"/>
      <c r="F20" s="437"/>
      <c r="G20" s="437"/>
      <c r="H20" s="437"/>
      <c r="I20" s="437"/>
      <c r="J20" s="437"/>
      <c r="K20" s="437"/>
      <c r="L20" s="437"/>
      <c r="M20" s="437"/>
      <c r="N20" s="437"/>
      <c r="O20" s="80"/>
      <c r="P20" s="80"/>
      <c r="Q20" s="81"/>
      <c r="R20" s="9"/>
    </row>
    <row r="21" spans="1:18" ht="15" customHeight="1" x14ac:dyDescent="0.2">
      <c r="A21" s="9"/>
      <c r="B21" s="56"/>
      <c r="C21" s="437"/>
      <c r="D21" s="437"/>
      <c r="E21" s="437"/>
      <c r="F21" s="437"/>
      <c r="G21" s="437"/>
      <c r="H21" s="437"/>
      <c r="I21" s="437"/>
      <c r="J21" s="437"/>
      <c r="K21" s="437"/>
      <c r="L21" s="437"/>
      <c r="M21" s="437"/>
      <c r="N21" s="437"/>
      <c r="O21" s="80"/>
      <c r="P21" s="80"/>
      <c r="Q21" s="81"/>
      <c r="R21" s="9"/>
    </row>
    <row r="22" spans="1:18" ht="15" customHeight="1" x14ac:dyDescent="0.2">
      <c r="A22" s="9"/>
      <c r="B22" s="56"/>
      <c r="C22" s="437"/>
      <c r="D22" s="437"/>
      <c r="E22" s="437"/>
      <c r="F22" s="437"/>
      <c r="G22" s="437"/>
      <c r="H22" s="437"/>
      <c r="I22" s="437"/>
      <c r="J22" s="437"/>
      <c r="K22" s="437"/>
      <c r="L22" s="437"/>
      <c r="M22" s="437"/>
      <c r="N22" s="437"/>
      <c r="O22" s="80"/>
      <c r="P22" s="80"/>
      <c r="Q22" s="81"/>
      <c r="R22" s="9"/>
    </row>
    <row r="23" spans="1:18" ht="15" customHeight="1" x14ac:dyDescent="0.2">
      <c r="A23" s="9"/>
      <c r="B23" s="56"/>
      <c r="C23" s="143"/>
      <c r="D23" s="355"/>
      <c r="E23" s="355"/>
      <c r="F23" s="355"/>
      <c r="G23" s="355"/>
      <c r="H23" s="355"/>
      <c r="I23" s="355"/>
      <c r="J23" s="355"/>
      <c r="K23" s="355"/>
      <c r="L23" s="355"/>
      <c r="M23" s="355"/>
      <c r="N23" s="355"/>
      <c r="O23" s="80"/>
      <c r="P23" s="80"/>
      <c r="Q23" s="81"/>
      <c r="R23" s="9"/>
    </row>
    <row r="24" spans="1:18" ht="18" x14ac:dyDescent="0.2">
      <c r="A24" s="9"/>
      <c r="B24" s="56"/>
      <c r="C24" s="143" t="s">
        <v>13</v>
      </c>
      <c r="D24" s="355"/>
      <c r="E24" s="355"/>
      <c r="F24" s="355"/>
      <c r="G24" s="355"/>
      <c r="H24" s="355"/>
      <c r="I24" s="355"/>
      <c r="J24" s="355"/>
      <c r="K24" s="355"/>
      <c r="L24" s="355"/>
      <c r="M24" s="355"/>
      <c r="N24" s="355"/>
      <c r="O24" s="80"/>
      <c r="P24" s="80"/>
      <c r="Q24" s="81"/>
      <c r="R24" s="9"/>
    </row>
    <row r="25" spans="1:18" x14ac:dyDescent="0.2">
      <c r="A25" s="9"/>
      <c r="B25" s="56"/>
      <c r="C25" s="60"/>
      <c r="D25" s="80"/>
      <c r="E25" s="80"/>
      <c r="F25" s="80"/>
      <c r="G25" s="80"/>
      <c r="H25" s="80"/>
      <c r="I25" s="80"/>
      <c r="J25" s="80"/>
      <c r="K25" s="80"/>
      <c r="L25" s="80"/>
      <c r="M25" s="80"/>
      <c r="N25" s="80"/>
      <c r="O25" s="80"/>
      <c r="P25" s="80"/>
      <c r="Q25" s="81"/>
      <c r="R25" s="9"/>
    </row>
    <row r="26" spans="1:18" ht="7.5" customHeight="1" x14ac:dyDescent="0.2">
      <c r="A26" s="9"/>
      <c r="B26" s="9"/>
      <c r="C26" s="5"/>
      <c r="D26" s="5"/>
      <c r="E26" s="5"/>
      <c r="F26" s="5"/>
      <c r="G26" s="5"/>
      <c r="H26" s="5"/>
      <c r="I26" s="5"/>
      <c r="J26" s="5"/>
      <c r="K26" s="5"/>
      <c r="L26" s="5"/>
      <c r="M26" s="5"/>
      <c r="N26" s="5"/>
      <c r="O26" s="5"/>
      <c r="P26" s="5"/>
      <c r="Q26" s="9"/>
      <c r="R26" s="9"/>
    </row>
    <row r="27" spans="1:18" x14ac:dyDescent="0.2">
      <c r="C27" s="7"/>
      <c r="D27" s="7"/>
      <c r="E27" s="7"/>
      <c r="F27" s="7"/>
      <c r="G27" s="7"/>
      <c r="H27" s="7"/>
      <c r="I27" s="7"/>
      <c r="J27" s="7"/>
      <c r="K27" s="7"/>
      <c r="L27" s="7"/>
      <c r="M27" s="7"/>
      <c r="N27" s="7"/>
      <c r="O27" s="7"/>
      <c r="P27" s="7"/>
      <c r="Q27" s="8"/>
    </row>
    <row r="28" spans="1:18" x14ac:dyDescent="0.2">
      <c r="C28" s="8"/>
      <c r="D28" s="8"/>
      <c r="E28" s="8"/>
      <c r="F28" s="8"/>
      <c r="G28" s="8"/>
      <c r="H28" s="8"/>
      <c r="I28" s="8"/>
      <c r="J28" s="8"/>
      <c r="K28" s="8"/>
      <c r="L28" s="8"/>
      <c r="M28" s="8"/>
      <c r="N28" s="8"/>
      <c r="O28" s="8"/>
      <c r="P28" s="8"/>
      <c r="Q28" s="8"/>
    </row>
    <row r="29" spans="1:18" x14ac:dyDescent="0.2">
      <c r="C29" s="8"/>
      <c r="D29" s="8"/>
      <c r="E29" s="8"/>
      <c r="F29" s="8"/>
      <c r="G29" s="8"/>
      <c r="H29" s="8"/>
      <c r="I29" s="8"/>
      <c r="J29" s="8"/>
      <c r="K29" s="8"/>
      <c r="L29" s="8"/>
      <c r="M29" s="8"/>
      <c r="N29" s="8"/>
      <c r="O29" s="8"/>
      <c r="P29" s="8"/>
      <c r="Q29" s="8"/>
    </row>
  </sheetData>
  <mergeCells count="3">
    <mergeCell ref="C20:N22"/>
    <mergeCell ref="B2:Q4"/>
    <mergeCell ref="C11:I11"/>
  </mergeCells>
  <hyperlinks>
    <hyperlink ref="C9:I9" r:id="rId1" display="Step 1: Log into studentaid.gov and click “Download My Aid Data”" xr:uid="{00000000-0004-0000-0700-000000000000}"/>
    <hyperlink ref="C11:I11" r:id="rId2" location="/landing" display="Step 2: Log into aamc.org/mloc and click “Get Started Now”" xr:uid="{00000000-0004-0000-0700-000001000000}"/>
  </hyperlinks>
  <pageMargins left="0.7" right="0.7" top="0.75" bottom="0.75" header="0.3" footer="0.3"/>
  <pageSetup scale="76"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27"/>
  <sheetViews>
    <sheetView showGridLines="0" zoomScale="120" zoomScaleNormal="120" workbookViewId="0"/>
  </sheetViews>
  <sheetFormatPr baseColWidth="10" defaultColWidth="8.83203125" defaultRowHeight="15" x14ac:dyDescent="0.2"/>
  <cols>
    <col min="1" max="1" width="1.5" customWidth="1"/>
    <col min="2" max="2" width="4.5" customWidth="1"/>
    <col min="3" max="3" width="46.33203125" customWidth="1"/>
    <col min="4" max="4" width="17.1640625" customWidth="1"/>
    <col min="5" max="6" width="14.33203125" customWidth="1"/>
    <col min="7" max="7" width="14.5" customWidth="1"/>
    <col min="8" max="8" width="1.5" customWidth="1"/>
  </cols>
  <sheetData>
    <row r="1" spans="1:14" ht="7.5" customHeight="1" thickBot="1" x14ac:dyDescent="0.25">
      <c r="A1" s="122"/>
      <c r="B1" s="123"/>
      <c r="C1" s="123"/>
      <c r="D1" s="123"/>
      <c r="E1" s="123"/>
      <c r="F1" s="123"/>
      <c r="G1" s="123"/>
      <c r="H1" s="9"/>
    </row>
    <row r="2" spans="1:14" x14ac:dyDescent="0.2">
      <c r="A2" s="17"/>
      <c r="B2" s="372" t="s">
        <v>56</v>
      </c>
      <c r="C2" s="373"/>
      <c r="D2" s="373"/>
      <c r="E2" s="373"/>
      <c r="F2" s="373"/>
      <c r="G2" s="374"/>
      <c r="H2" s="9"/>
    </row>
    <row r="3" spans="1:14" ht="16" thickBot="1" x14ac:dyDescent="0.25">
      <c r="A3" s="17"/>
      <c r="B3" s="375"/>
      <c r="C3" s="376"/>
      <c r="D3" s="376"/>
      <c r="E3" s="376"/>
      <c r="F3" s="376"/>
      <c r="G3" s="377"/>
      <c r="H3" s="9"/>
    </row>
    <row r="4" spans="1:14" ht="7.5" customHeight="1" x14ac:dyDescent="0.2">
      <c r="A4" s="17"/>
      <c r="B4" s="10"/>
      <c r="C4" s="10"/>
      <c r="D4" s="10"/>
      <c r="E4" s="10"/>
      <c r="F4" s="10"/>
      <c r="G4" s="10"/>
      <c r="H4" s="9"/>
    </row>
    <row r="5" spans="1:14" ht="15" customHeight="1" thickBot="1" x14ac:dyDescent="0.25">
      <c r="A5" s="17"/>
      <c r="B5" s="109"/>
      <c r="C5" s="109"/>
      <c r="D5" s="109"/>
      <c r="E5" s="109"/>
      <c r="F5" s="109"/>
      <c r="G5" s="109"/>
      <c r="H5" s="9"/>
      <c r="J5" s="6"/>
      <c r="K5" s="6"/>
      <c r="L5" s="6"/>
      <c r="M5" s="6"/>
      <c r="N5" s="6"/>
    </row>
    <row r="6" spans="1:14" ht="18.75" customHeight="1" x14ac:dyDescent="0.2">
      <c r="A6" s="17"/>
      <c r="B6" s="185" t="s">
        <v>170</v>
      </c>
      <c r="C6" s="184" t="s">
        <v>187</v>
      </c>
      <c r="D6" s="143"/>
      <c r="E6" s="143"/>
      <c r="F6" s="143"/>
      <c r="G6" s="143"/>
      <c r="H6" s="9"/>
      <c r="J6" s="394" t="s">
        <v>93</v>
      </c>
      <c r="K6" s="395"/>
      <c r="L6" s="395"/>
      <c r="M6" s="395"/>
      <c r="N6" s="396"/>
    </row>
    <row r="7" spans="1:14" ht="18" x14ac:dyDescent="0.2">
      <c r="A7" s="17"/>
      <c r="B7" s="185"/>
      <c r="C7" s="143"/>
      <c r="D7" s="143"/>
      <c r="E7" s="143"/>
      <c r="F7" s="143"/>
      <c r="G7" s="143"/>
      <c r="H7" s="9"/>
      <c r="J7" s="397"/>
      <c r="K7" s="398"/>
      <c r="L7" s="398"/>
      <c r="M7" s="398"/>
      <c r="N7" s="399"/>
    </row>
    <row r="8" spans="1:14" ht="18" x14ac:dyDescent="0.2">
      <c r="A8" s="17"/>
      <c r="B8" s="185" t="s">
        <v>171</v>
      </c>
      <c r="C8" s="143" t="s">
        <v>188</v>
      </c>
      <c r="D8" s="143"/>
      <c r="E8" s="143"/>
      <c r="F8" s="143"/>
      <c r="G8" s="143"/>
      <c r="H8" s="9"/>
      <c r="J8" s="397"/>
      <c r="K8" s="398"/>
      <c r="L8" s="398"/>
      <c r="M8" s="398"/>
      <c r="N8" s="399"/>
    </row>
    <row r="9" spans="1:14" ht="18" x14ac:dyDescent="0.2">
      <c r="A9" s="17"/>
      <c r="B9" s="185"/>
      <c r="C9" s="143"/>
      <c r="D9" s="143"/>
      <c r="E9" s="143"/>
      <c r="F9" s="143"/>
      <c r="G9" s="143"/>
      <c r="H9" s="9"/>
      <c r="J9" s="397"/>
      <c r="K9" s="398"/>
      <c r="L9" s="398"/>
      <c r="M9" s="398"/>
      <c r="N9" s="399"/>
    </row>
    <row r="10" spans="1:14" ht="19" thickBot="1" x14ac:dyDescent="0.25">
      <c r="A10" s="17"/>
      <c r="B10" s="185" t="s">
        <v>172</v>
      </c>
      <c r="C10" s="143" t="s">
        <v>161</v>
      </c>
      <c r="D10" s="341" t="s">
        <v>112</v>
      </c>
      <c r="E10" s="143"/>
      <c r="F10" s="143"/>
      <c r="G10" s="143"/>
      <c r="H10" s="9"/>
      <c r="J10" s="400"/>
      <c r="K10" s="401"/>
      <c r="L10" s="401"/>
      <c r="M10" s="401"/>
      <c r="N10" s="402"/>
    </row>
    <row r="11" spans="1:14" ht="18" x14ac:dyDescent="0.2">
      <c r="A11" s="17"/>
      <c r="B11" s="185"/>
      <c r="C11" s="143"/>
      <c r="D11" s="143"/>
      <c r="E11" s="143"/>
      <c r="F11" s="143"/>
      <c r="G11" s="143"/>
      <c r="H11" s="9"/>
      <c r="J11" s="189"/>
      <c r="K11" s="189"/>
      <c r="L11" s="189"/>
      <c r="M11" s="189"/>
      <c r="N11" s="189"/>
    </row>
    <row r="12" spans="1:14" ht="18" x14ac:dyDescent="0.2">
      <c r="A12" s="17"/>
      <c r="B12" s="185" t="s">
        <v>173</v>
      </c>
      <c r="C12" s="143" t="s">
        <v>111</v>
      </c>
      <c r="D12" s="143"/>
      <c r="E12" s="143"/>
      <c r="F12" s="143"/>
      <c r="G12" s="143"/>
      <c r="H12" s="9"/>
      <c r="J12" s="189"/>
      <c r="K12" s="189"/>
      <c r="L12" s="189"/>
      <c r="M12" s="189"/>
      <c r="N12" s="189"/>
    </row>
    <row r="13" spans="1:14" ht="18" x14ac:dyDescent="0.2">
      <c r="A13" s="17"/>
      <c r="B13" s="185"/>
      <c r="C13" s="143"/>
      <c r="D13" s="143"/>
      <c r="E13" s="143"/>
      <c r="F13" s="143"/>
      <c r="G13" s="143"/>
      <c r="H13" s="9"/>
      <c r="J13" s="338"/>
      <c r="K13" s="338"/>
      <c r="L13" s="338"/>
      <c r="M13" s="338"/>
      <c r="N13" s="338"/>
    </row>
    <row r="14" spans="1:14" ht="18" x14ac:dyDescent="0.2">
      <c r="A14" s="17"/>
      <c r="B14" s="185"/>
      <c r="C14" s="324" t="s">
        <v>109</v>
      </c>
      <c r="D14" s="293" t="s">
        <v>122</v>
      </c>
      <c r="E14" s="291"/>
      <c r="F14" s="326"/>
      <c r="G14" s="143"/>
      <c r="H14" s="9"/>
      <c r="J14" s="189"/>
      <c r="K14" s="189"/>
      <c r="L14" s="189"/>
      <c r="M14" s="189"/>
      <c r="N14" s="189"/>
    </row>
    <row r="15" spans="1:14" ht="18" x14ac:dyDescent="0.2">
      <c r="A15" s="17"/>
      <c r="B15" s="246"/>
      <c r="C15" s="325" t="s">
        <v>110</v>
      </c>
      <c r="D15" s="312" t="s">
        <v>123</v>
      </c>
      <c r="E15" s="291"/>
      <c r="F15" s="291"/>
      <c r="G15" s="143"/>
      <c r="H15" s="9"/>
      <c r="J15" s="189"/>
      <c r="K15" s="189"/>
      <c r="L15" s="189"/>
      <c r="M15" s="189"/>
      <c r="N15" s="189"/>
    </row>
    <row r="16" spans="1:14" ht="18" x14ac:dyDescent="0.2">
      <c r="A16" s="17"/>
      <c r="B16" s="246"/>
      <c r="C16" s="143"/>
      <c r="D16" s="143"/>
      <c r="E16" s="143"/>
      <c r="F16" s="143"/>
      <c r="G16" s="143"/>
      <c r="H16" s="9"/>
      <c r="J16" s="6"/>
      <c r="K16" s="6"/>
      <c r="L16" s="6"/>
      <c r="M16" s="6"/>
      <c r="N16" s="6"/>
    </row>
    <row r="17" spans="1:10" ht="18" x14ac:dyDescent="0.2">
      <c r="A17" s="17"/>
      <c r="B17" s="185" t="s">
        <v>174</v>
      </c>
      <c r="C17" s="350" t="s">
        <v>189</v>
      </c>
      <c r="D17" s="143"/>
      <c r="E17" s="143"/>
      <c r="F17" s="143"/>
      <c r="G17" s="143"/>
      <c r="H17" s="9"/>
    </row>
    <row r="18" spans="1:10" ht="18" x14ac:dyDescent="0.2">
      <c r="A18" s="17"/>
      <c r="B18" s="246"/>
      <c r="C18" s="143"/>
      <c r="D18" s="143"/>
      <c r="E18" s="143"/>
      <c r="F18" s="143"/>
      <c r="G18" s="143"/>
      <c r="H18" s="9"/>
    </row>
    <row r="19" spans="1:10" ht="7.5" customHeight="1" x14ac:dyDescent="0.2">
      <c r="A19" s="17"/>
      <c r="B19" s="148"/>
      <c r="C19" s="148"/>
      <c r="D19" s="148"/>
      <c r="E19" s="148"/>
      <c r="F19" s="148"/>
      <c r="G19" s="148"/>
      <c r="H19" s="9"/>
    </row>
    <row r="20" spans="1:10" x14ac:dyDescent="0.2">
      <c r="A20" s="172"/>
      <c r="B20" s="8"/>
      <c r="C20" s="8"/>
      <c r="D20" s="8"/>
      <c r="E20" s="8"/>
      <c r="F20" s="8"/>
      <c r="G20" s="8"/>
      <c r="H20" s="8"/>
      <c r="I20" s="8"/>
      <c r="J20" s="8"/>
    </row>
    <row r="21" spans="1:10" x14ac:dyDescent="0.2">
      <c r="A21" s="172"/>
      <c r="B21" s="109"/>
      <c r="C21" s="109"/>
      <c r="D21" s="8"/>
      <c r="E21" s="8"/>
      <c r="F21" s="8"/>
      <c r="G21" s="8"/>
      <c r="H21" s="8"/>
      <c r="I21" s="8"/>
      <c r="J21" s="8"/>
    </row>
    <row r="22" spans="1:10" ht="18" x14ac:dyDescent="0.2">
      <c r="A22" s="8"/>
      <c r="B22" s="292"/>
      <c r="C22" s="109"/>
      <c r="D22" s="8"/>
      <c r="E22" s="8"/>
      <c r="F22" s="8"/>
      <c r="G22" s="8"/>
      <c r="H22" s="8"/>
      <c r="I22" s="8"/>
      <c r="J22" s="8"/>
    </row>
    <row r="23" spans="1:10" ht="18" x14ac:dyDescent="0.2">
      <c r="A23" s="8"/>
      <c r="B23" s="292"/>
      <c r="C23" s="109"/>
      <c r="D23" s="8"/>
      <c r="E23" s="8"/>
      <c r="F23" s="8"/>
      <c r="G23" s="8"/>
      <c r="H23" s="8"/>
      <c r="I23" s="8"/>
      <c r="J23" s="8"/>
    </row>
    <row r="24" spans="1:10" ht="18" x14ac:dyDescent="0.2">
      <c r="A24" s="8"/>
      <c r="B24" s="292"/>
      <c r="C24" s="109"/>
      <c r="D24" s="8"/>
      <c r="E24" s="8"/>
      <c r="F24" s="8"/>
      <c r="G24" s="8"/>
      <c r="H24" s="8"/>
      <c r="I24" s="8"/>
      <c r="J24" s="8"/>
    </row>
    <row r="25" spans="1:10" ht="18" x14ac:dyDescent="0.2">
      <c r="B25" s="185"/>
      <c r="C25" s="6"/>
    </row>
    <row r="26" spans="1:10" x14ac:dyDescent="0.2">
      <c r="B26" s="6"/>
      <c r="C26" s="6"/>
    </row>
    <row r="27" spans="1:10" x14ac:dyDescent="0.2">
      <c r="B27" s="6"/>
      <c r="C27" s="6"/>
    </row>
  </sheetData>
  <mergeCells count="2">
    <mergeCell ref="B2:G3"/>
    <mergeCell ref="J6:N10"/>
  </mergeCells>
  <hyperlinks>
    <hyperlink ref="D10" r:id="rId1" xr:uid="{00000000-0004-0000-0800-000000000000}"/>
    <hyperlink ref="C6" r:id="rId2" xr:uid="{E77CB0E3-49B2-E14A-BE62-34BECD3AC67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Expense Planner</vt:lpstr>
      <vt:lpstr>M1 Loan Planner</vt:lpstr>
      <vt:lpstr>M2 Loan Planner</vt:lpstr>
      <vt:lpstr>M3 Loan Planner</vt:lpstr>
      <vt:lpstr>M4 Loan Planner</vt:lpstr>
      <vt:lpstr>PLUS Instructions</vt:lpstr>
      <vt:lpstr>Loan Review Instructions</vt:lpstr>
      <vt:lpstr>Revision Instructions</vt:lpstr>
      <vt:lpstr>What's Next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Microsoft Office User</cp:lastModifiedBy>
  <cp:lastPrinted>2016-02-16T20:13:00Z</cp:lastPrinted>
  <dcterms:created xsi:type="dcterms:W3CDTF">2015-12-21T17:58:00Z</dcterms:created>
  <dcterms:modified xsi:type="dcterms:W3CDTF">2021-03-19T16:02:26Z</dcterms:modified>
</cp:coreProperties>
</file>