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oard Budget " sheetId="1" r:id="rId1"/>
  </sheets>
  <definedNames>
    <definedName name="_xlnm.Print_Area" localSheetId="0">'Board Budget '!$A$9:$C$59</definedName>
    <definedName name="_xlnm.Print_Titles" localSheetId="0">'Board Budget '!$1:$8</definedName>
  </definedNames>
  <calcPr fullCalcOnLoad="1"/>
</workbook>
</file>

<file path=xl/sharedStrings.xml><?xml version="1.0" encoding="utf-8"?>
<sst xmlns="http://schemas.openxmlformats.org/spreadsheetml/2006/main" count="48" uniqueCount="48">
  <si>
    <t>Oakland University</t>
  </si>
  <si>
    <t>Meadow Brook Hall</t>
  </si>
  <si>
    <t>BUDGET</t>
  </si>
  <si>
    <t>ACTUAL</t>
  </si>
  <si>
    <t>REVENUE:</t>
  </si>
  <si>
    <t>Operating Revenue</t>
  </si>
  <si>
    <t xml:space="preserve">     Allowance for Bad Debts</t>
  </si>
  <si>
    <t xml:space="preserve">     Sales Tax Liability</t>
  </si>
  <si>
    <t>Retail Sales</t>
  </si>
  <si>
    <t>Marketing Support</t>
  </si>
  <si>
    <t>Student Fees</t>
  </si>
  <si>
    <t>Gifts and Grants Undesignated</t>
  </si>
  <si>
    <t>Investment Income</t>
  </si>
  <si>
    <t xml:space="preserve">     Total Revenue</t>
  </si>
  <si>
    <t>EXPENDITURES:</t>
  </si>
  <si>
    <t>Compensation</t>
  </si>
  <si>
    <t>Supplies and Services</t>
  </si>
  <si>
    <t>Food Service Costs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</si>
  <si>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</si>
  <si>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</si>
  <si>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</si>
  <si>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</si>
  <si>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</si>
  <si>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</si>
  <si>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</si>
  <si>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</si>
  <si>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</si>
  <si>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President's Gift Match</t>
  </si>
  <si>
    <t>Debt Service</t>
  </si>
  <si>
    <t>Major Capital Expenditures</t>
  </si>
  <si>
    <t>Other Transfers</t>
  </si>
  <si>
    <t xml:space="preserve">     Total Transfers</t>
  </si>
  <si>
    <t>NET REVENUE BEFORE CONCOURS</t>
  </si>
  <si>
    <t>Concours (Net)</t>
  </si>
  <si>
    <t>NET REVENUE AFTER CONCOURS</t>
  </si>
  <si>
    <t>2006 Transfer to Endowment 25% of Net **</t>
  </si>
  <si>
    <t>2007 Transfer to Endowment 25% of Net***</t>
  </si>
  <si>
    <t>Restricted Fund Balance January 1</t>
  </si>
  <si>
    <t>Unrestricted Fund Balance January 1</t>
  </si>
  <si>
    <t>FUND BALANCES JANUARY 1</t>
  </si>
  <si>
    <t>Restricted Gifts Received</t>
  </si>
  <si>
    <t>Restricted Gifts Expended</t>
  </si>
  <si>
    <t>CHANGE IN FUND BALANCE</t>
  </si>
  <si>
    <t xml:space="preserve">Calendar 2007 </t>
  </si>
  <si>
    <t>Budget Report - All Funds</t>
  </si>
  <si>
    <t>Restricted Fund Balance December 31</t>
  </si>
  <si>
    <t>Unrestricted Fund Balance December 31</t>
  </si>
  <si>
    <t>FUND BALANCES DECEMBER 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</si>
</sst>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:ss\ AM/PM"/>
    <numFmt numFmtId="167" formatCode="0_);\(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71" fontId="0" fillId="0" borderId="0" xfId="44" applyNumberFormat="1" applyFont="1" applyAlignment="1">
      <alignment/>
    </xf>
    <xf numFmtId="41" fontId="0" fillId="0" borderId="0" xfId="44" applyNumberFormat="1" applyFont="1" applyAlignment="1">
      <alignment/>
    </xf>
    <xf numFmtId="43" fontId="0" fillId="0" borderId="0" xfId="44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2" fontId="0" fillId="0" borderId="0" xfId="44" applyNumberFormat="1" applyFont="1" applyAlignment="1">
      <alignment/>
    </xf>
    <xf numFmtId="0" fontId="5" fillId="0" borderId="0" xfId="0" applyFont="1" applyAlignment="1">
      <alignment/>
    </xf>
    <xf numFmtId="171" fontId="0" fillId="0" borderId="11" xfId="44" applyNumberFormat="1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4" applyNumberFormat="1" applyFont="1" applyBorder="1" applyAlignment="1">
      <alignment/>
    </xf>
    <xf numFmtId="171" fontId="5" fillId="0" borderId="12" xfId="44" applyNumberFormat="1" applyFont="1" applyBorder="1" applyAlignment="1">
      <alignment/>
    </xf>
    <xf numFmtId="171" fontId="0" fillId="0" borderId="13" xfId="44" applyNumberFormat="1" applyFont="1" applyBorder="1" applyAlignment="1">
      <alignment/>
    </xf>
    <xf numFmtId="41" fontId="3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56" sqref="C56"/>
    </sheetView>
  </sheetViews>
  <sheetFormatPr defaultColWidth="9.140625" defaultRowHeight="12.75"/>
  <cols>
    <col min="1" max="1" width="36.00390625" style="3" customWidth="1"/>
    <col min="2" max="2" width="15.7109375" style="3" customWidth="1"/>
    <col min="3" max="3" width="14.00390625" style="3" customWidth="1"/>
    <col min="4" max="16384" width="9.140625" style="3" customWidth="1"/>
  </cols>
  <sheetData>
    <row r="1" spans="1:3" s="1" customFormat="1" ht="15.75">
      <c r="A1" s="25" t="s">
        <v>0</v>
      </c>
      <c r="B1" s="25"/>
      <c r="C1" s="25"/>
    </row>
    <row r="2" spans="1:3" s="1" customFormat="1" ht="15.75">
      <c r="A2" s="25" t="s">
        <v>1</v>
      </c>
      <c r="B2" s="25"/>
      <c r="C2" s="25"/>
    </row>
    <row r="3" spans="1:3" s="1" customFormat="1" ht="15.75">
      <c r="A3" s="25" t="s">
        <v>44</v>
      </c>
      <c r="B3" s="25"/>
      <c r="C3" s="25"/>
    </row>
    <row r="4" spans="1:3" s="1" customFormat="1" ht="15.75">
      <c r="A4" s="25" t="s">
        <v>43</v>
      </c>
      <c r="B4" s="25"/>
      <c r="C4" s="25"/>
    </row>
    <row r="5" ht="7.5" customHeight="1">
      <c r="A5" s="2"/>
    </row>
    <row r="6" s="4" customFormat="1" ht="12.75">
      <c r="C6" s="5"/>
    </row>
    <row r="7" spans="2:3" s="4" customFormat="1" ht="12.75">
      <c r="B7" s="5">
        <v>2007</v>
      </c>
      <c r="C7" s="24">
        <v>2007</v>
      </c>
    </row>
    <row r="8" spans="2:3" s="4" customFormat="1" ht="12.75">
      <c r="B8" s="6" t="s">
        <v>2</v>
      </c>
      <c r="C8" s="6" t="s">
        <v>3</v>
      </c>
    </row>
    <row r="9" s="4" customFormat="1" ht="8.25" customHeight="1"/>
    <row r="10" s="4" customFormat="1" ht="12.75">
      <c r="A10" s="7" t="s">
        <v>4</v>
      </c>
    </row>
    <row r="11" spans="1:3" s="4" customFormat="1" ht="12.75">
      <c r="A11" s="4" t="s">
        <v>5</v>
      </c>
      <c r="B11" s="8">
        <v>2191170</v>
      </c>
      <c r="C11" s="8">
        <v>2202826</v>
      </c>
    </row>
    <row r="12" spans="1:3" s="4" customFormat="1" ht="12.75">
      <c r="A12" s="4" t="s">
        <v>6</v>
      </c>
      <c r="B12" s="9">
        <v>-10000</v>
      </c>
      <c r="C12" s="9">
        <v>-7000</v>
      </c>
    </row>
    <row r="13" spans="1:3" s="4" customFormat="1" ht="12.75">
      <c r="A13" s="4" t="s">
        <v>7</v>
      </c>
      <c r="B13" s="10"/>
      <c r="C13" s="9">
        <v>0</v>
      </c>
    </row>
    <row r="14" spans="1:3" s="4" customFormat="1" ht="12.75">
      <c r="A14" s="4" t="s">
        <v>8</v>
      </c>
      <c r="B14" s="11">
        <v>24000</v>
      </c>
      <c r="C14" s="11">
        <v>38707</v>
      </c>
    </row>
    <row r="15" spans="1:3" s="4" customFormat="1" ht="12.75">
      <c r="A15" s="4" t="s">
        <v>9</v>
      </c>
      <c r="B15" s="11">
        <v>49000</v>
      </c>
      <c r="C15" s="11">
        <v>49000</v>
      </c>
    </row>
    <row r="16" spans="1:3" s="4" customFormat="1" ht="12.75">
      <c r="A16" s="4" t="s">
        <v>10</v>
      </c>
      <c r="B16" s="11">
        <v>0</v>
      </c>
      <c r="C16" s="11">
        <v>0</v>
      </c>
    </row>
    <row r="17" spans="1:3" s="4" customFormat="1" ht="12.75">
      <c r="A17" s="4" t="s">
        <v>11</v>
      </c>
      <c r="B17" s="11">
        <v>100000</v>
      </c>
      <c r="C17" s="11">
        <v>97122</v>
      </c>
    </row>
    <row r="18" spans="1:3" s="4" customFormat="1" ht="12.75">
      <c r="A18" s="4" t="s">
        <v>12</v>
      </c>
      <c r="B18" s="12">
        <v>4000</v>
      </c>
      <c r="C18" s="13">
        <v>13796</v>
      </c>
    </row>
    <row r="19" spans="1:3" s="4" customFormat="1" ht="12.75">
      <c r="A19" s="4" t="s">
        <v>13</v>
      </c>
      <c r="B19" s="8">
        <f>SUM(B11:B18)</f>
        <v>2358170</v>
      </c>
      <c r="C19" s="8">
        <f>SUM(C11:C18)</f>
        <v>2394451</v>
      </c>
    </row>
    <row r="20" spans="2:3" s="4" customFormat="1" ht="12.75">
      <c r="B20" s="11"/>
      <c r="C20" s="11"/>
    </row>
    <row r="21" spans="1:3" s="4" customFormat="1" ht="12.75">
      <c r="A21" s="7" t="s">
        <v>14</v>
      </c>
      <c r="B21" s="11"/>
      <c r="C21" s="11"/>
    </row>
    <row r="22" spans="1:3" s="4" customFormat="1" ht="12.75">
      <c r="A22" s="4" t="s">
        <v>15</v>
      </c>
      <c r="B22" s="14">
        <v>595507</v>
      </c>
      <c r="C22" s="8">
        <v>592704</v>
      </c>
    </row>
    <row r="23" spans="1:3" s="4" customFormat="1" ht="12.75">
      <c r="A23" s="4" t="s">
        <v>16</v>
      </c>
      <c r="B23" s="11">
        <v>321587</v>
      </c>
      <c r="C23" s="11">
        <v>287181</v>
      </c>
    </row>
    <row r="24" spans="1:3" s="4" customFormat="1" ht="12.75">
      <c r="A24" s="4" t="s">
        <v>17</v>
      </c>
      <c r="B24" s="11">
        <v>1213840</v>
      </c>
      <c r="C24" s="11">
        <v>1212359</v>
      </c>
    </row>
    <row r="25" spans="1:3" s="4" customFormat="1" ht="12.75">
      <c r="A25" s="4" t="s">
        <v>18</v>
      </c>
      <c r="B25" s="11">
        <v>41000</v>
      </c>
      <c r="C25" s="11">
        <v>11808</v>
      </c>
    </row>
    <row r="26" spans="1:3" s="4" customFormat="1" ht="12.75">
      <c r="A26" s="4" t="s">
        <v>19</v>
      </c>
      <c r="B26" s="11">
        <v>15000</v>
      </c>
      <c r="C26" s="11">
        <v>24170</v>
      </c>
    </row>
    <row r="27" spans="1:3" s="4" customFormat="1" ht="12.75">
      <c r="A27" s="4" t="s">
        <v>20</v>
      </c>
      <c r="B27" s="11">
        <v>6000</v>
      </c>
      <c r="C27" s="11">
        <v>8685</v>
      </c>
    </row>
    <row r="28" spans="1:3" s="4" customFormat="1" ht="12.75">
      <c r="A28" s="4" t="s">
        <v>21</v>
      </c>
      <c r="B28" s="11">
        <v>56000</v>
      </c>
      <c r="C28" s="11">
        <v>7735</v>
      </c>
    </row>
    <row r="29" spans="1:3" s="4" customFormat="1" ht="12.75">
      <c r="A29" s="4" t="s">
        <v>22</v>
      </c>
      <c r="B29" s="11">
        <v>207400</v>
      </c>
      <c r="C29" s="11">
        <v>160525</v>
      </c>
    </row>
    <row r="30" spans="1:3" s="4" customFormat="1" ht="12.75">
      <c r="A30" s="4" t="s">
        <v>23</v>
      </c>
      <c r="B30" s="13">
        <v>-59907</v>
      </c>
      <c r="C30" s="13">
        <v>-59907</v>
      </c>
    </row>
    <row r="31" spans="1:3" s="4" customFormat="1" ht="12.75">
      <c r="A31" s="4" t="s">
        <v>24</v>
      </c>
      <c r="B31" s="8">
        <f>SUM(B22:B30)</f>
        <v>2396427</v>
      </c>
      <c r="C31" s="8">
        <f>SUM(C22:C30)</f>
        <v>2245260</v>
      </c>
    </row>
    <row r="32" spans="2:3" s="4" customFormat="1" ht="12.75">
      <c r="B32" s="11"/>
      <c r="C32" s="11"/>
    </row>
    <row r="33" spans="1:3" s="4" customFormat="1" ht="12.75">
      <c r="A33" s="7" t="s">
        <v>25</v>
      </c>
      <c r="B33" s="11"/>
      <c r="C33" s="11"/>
    </row>
    <row r="34" spans="1:3" s="4" customFormat="1" ht="12.75">
      <c r="A34" s="4" t="s">
        <v>26</v>
      </c>
      <c r="B34" s="22">
        <v>0</v>
      </c>
      <c r="C34" s="14">
        <v>0</v>
      </c>
    </row>
    <row r="35" spans="1:3" s="4" customFormat="1" ht="12.75">
      <c r="A35" s="4" t="s">
        <v>27</v>
      </c>
      <c r="B35" s="22">
        <v>0</v>
      </c>
      <c r="C35" s="8">
        <v>0</v>
      </c>
    </row>
    <row r="36" spans="1:3" s="4" customFormat="1" ht="12.75">
      <c r="A36" s="4" t="s">
        <v>28</v>
      </c>
      <c r="B36" s="22">
        <v>0</v>
      </c>
      <c r="C36" s="8">
        <v>0</v>
      </c>
    </row>
    <row r="37" spans="1:3" s="4" customFormat="1" ht="12.75">
      <c r="A37" s="4" t="s">
        <v>29</v>
      </c>
      <c r="B37" s="23">
        <v>0</v>
      </c>
      <c r="C37" s="17">
        <v>0</v>
      </c>
    </row>
    <row r="38" spans="1:3" s="4" customFormat="1" ht="12.75">
      <c r="A38" s="4" t="s">
        <v>30</v>
      </c>
      <c r="B38" s="18">
        <v>15974</v>
      </c>
      <c r="C38" s="18">
        <v>21358</v>
      </c>
    </row>
    <row r="39" spans="1:3" s="4" customFormat="1" ht="12.75">
      <c r="A39" s="4" t="s">
        <v>31</v>
      </c>
      <c r="B39" s="8">
        <f>SUM(B34:B38)</f>
        <v>15974</v>
      </c>
      <c r="C39" s="8">
        <f>SUM(C34:C38)</f>
        <v>21358</v>
      </c>
    </row>
    <row r="40" spans="2:3" s="4" customFormat="1" ht="12.75">
      <c r="B40" s="11"/>
      <c r="C40" s="11"/>
    </row>
    <row r="41" spans="1:3" s="4" customFormat="1" ht="12.75">
      <c r="A41" s="15" t="s">
        <v>32</v>
      </c>
      <c r="B41" s="16">
        <f>+B19-B31-B39</f>
        <v>-54231</v>
      </c>
      <c r="C41" s="16">
        <f>+C19-C31-C39</f>
        <v>127833</v>
      </c>
    </row>
    <row r="42" spans="2:3" s="4" customFormat="1" ht="12.75">
      <c r="B42" s="17"/>
      <c r="C42" s="17"/>
    </row>
    <row r="43" spans="1:3" s="4" customFormat="1" ht="12.75">
      <c r="A43" s="4" t="s">
        <v>33</v>
      </c>
      <c r="B43" s="17">
        <v>75000</v>
      </c>
      <c r="C43" s="17">
        <v>151194</v>
      </c>
    </row>
    <row r="44" spans="2:3" s="4" customFormat="1" ht="12.75">
      <c r="B44" s="17"/>
      <c r="C44" s="17"/>
    </row>
    <row r="45" spans="1:3" s="4" customFormat="1" ht="12.75">
      <c r="A45" s="15" t="s">
        <v>34</v>
      </c>
      <c r="B45" s="18">
        <f>SUM(B41+B43)</f>
        <v>20769</v>
      </c>
      <c r="C45" s="18">
        <f>SUM(C41+C43)</f>
        <v>279027</v>
      </c>
    </row>
    <row r="46" spans="2:3" s="4" customFormat="1" ht="12.75">
      <c r="B46" s="17"/>
      <c r="C46" s="17"/>
    </row>
    <row r="47" spans="1:3" s="4" customFormat="1" ht="12.75">
      <c r="A47" s="4" t="s">
        <v>35</v>
      </c>
      <c r="B47" s="17">
        <v>0</v>
      </c>
      <c r="C47" s="17">
        <v>17334</v>
      </c>
    </row>
    <row r="48" spans="1:3" s="4" customFormat="1" ht="12.75">
      <c r="A48" s="4" t="s">
        <v>36</v>
      </c>
      <c r="B48" s="17">
        <v>5192</v>
      </c>
      <c r="C48" s="17">
        <v>0</v>
      </c>
    </row>
    <row r="49" spans="2:3" s="4" customFormat="1" ht="12.75">
      <c r="B49" s="17"/>
      <c r="C49" s="17"/>
    </row>
    <row r="50" spans="1:3" s="4" customFormat="1" ht="12.75">
      <c r="A50" s="4" t="s">
        <v>40</v>
      </c>
      <c r="B50" s="17">
        <v>0</v>
      </c>
      <c r="C50" s="17">
        <v>114414</v>
      </c>
    </row>
    <row r="51" spans="1:3" s="4" customFormat="1" ht="12.75">
      <c r="A51" s="4" t="s">
        <v>41</v>
      </c>
      <c r="B51" s="17">
        <v>48949</v>
      </c>
      <c r="C51" s="17">
        <v>105053</v>
      </c>
    </row>
    <row r="52" spans="1:3" s="4" customFormat="1" ht="12.75">
      <c r="A52" s="4" t="s">
        <v>42</v>
      </c>
      <c r="B52" s="16">
        <f>SUM(B45-B48-B47+B50-B51)</f>
        <v>-33372</v>
      </c>
      <c r="C52" s="16">
        <f>SUM(C45-C47+C50-C51)</f>
        <v>271054</v>
      </c>
    </row>
    <row r="53" spans="2:3" s="4" customFormat="1" ht="12.75">
      <c r="B53" s="17"/>
      <c r="C53" s="17"/>
    </row>
    <row r="54" spans="1:3" s="4" customFormat="1" ht="12.75">
      <c r="A54" s="4" t="s">
        <v>37</v>
      </c>
      <c r="B54" s="17">
        <v>99609</v>
      </c>
      <c r="C54" s="17">
        <v>118216</v>
      </c>
    </row>
    <row r="55" spans="1:3" s="4" customFormat="1" ht="12.75">
      <c r="A55" s="4" t="s">
        <v>38</v>
      </c>
      <c r="B55" s="17">
        <v>-901616</v>
      </c>
      <c r="C55" s="17">
        <v>-920222</v>
      </c>
    </row>
    <row r="56" spans="1:3" s="15" customFormat="1" ht="13.5" thickBot="1">
      <c r="A56" s="15" t="s">
        <v>39</v>
      </c>
      <c r="B56" s="19">
        <f>SUM(B54:B55)</f>
        <v>-802007</v>
      </c>
      <c r="C56" s="19">
        <f>SUM(C54:C55)</f>
        <v>-802006</v>
      </c>
    </row>
    <row r="57" spans="1:3" s="4" customFormat="1" ht="13.5" thickTop="1">
      <c r="A57" s="4" t="s">
        <v>45</v>
      </c>
      <c r="B57" s="17">
        <f>SUM(B54+B50-B51)</f>
        <v>50660</v>
      </c>
      <c r="C57" s="17">
        <f>SUM(C54+C50-C51)</f>
        <v>127577</v>
      </c>
    </row>
    <row r="58" spans="1:3" s="4" customFormat="1" ht="13.5" thickBot="1">
      <c r="A58" s="4" t="s">
        <v>46</v>
      </c>
      <c r="B58" s="20">
        <f>SUM(B59-B57)</f>
        <v>-886039</v>
      </c>
      <c r="C58" s="20">
        <f>SUM(C59-C57)</f>
        <v>-658529</v>
      </c>
    </row>
    <row r="59" spans="1:3" s="15" customFormat="1" ht="14.25" thickBot="1" thickTop="1">
      <c r="A59" s="15" t="s">
        <v>47</v>
      </c>
      <c r="B59" s="19">
        <f>+B56+B52</f>
        <v>-835379</v>
      </c>
      <c r="C59" s="19">
        <f>+C56+C45-C47+C50-C51</f>
        <v>-530952</v>
      </c>
    </row>
    <row r="60" spans="2:3" ht="15.75" thickTop="1">
      <c r="B60" s="21"/>
      <c r="C60" s="21"/>
    </row>
    <row r="61" spans="1:3" ht="15">
      <c r="A61" s="4"/>
      <c r="B61" s="21"/>
      <c r="C61" s="21"/>
    </row>
    <row r="62" spans="1:3" ht="15">
      <c r="A62" s="4"/>
      <c r="B62" s="21"/>
      <c r="C62" s="21"/>
    </row>
    <row r="63" spans="1:3" ht="15">
      <c r="A63" s="4"/>
      <c r="B63" s="21"/>
      <c r="C63" s="21"/>
    </row>
    <row r="64" spans="2:3" ht="15">
      <c r="B64" s="21"/>
      <c r="C64" s="21"/>
    </row>
  </sheetData>
  <sheetProtection/>
  <mergeCells count="4">
    <mergeCell ref="A1:C1"/>
    <mergeCell ref="A2:C2"/>
    <mergeCell ref="A3:C3"/>
    <mergeCell ref="A4:C4"/>
  </mergeCells>
  <printOptions/>
  <pageMargins left="0.75" right="0.75" top="0.43" bottom="0.42" header="0.24" footer="0.21"/>
  <pageSetup fitToHeight="1" fitToWidth="1" horizontalDpi="600" verticalDpi="600" orientation="portrait" scale="95" r:id="rId1"/>
  <headerFooter alignWithMargins="0">
    <oddHeader>&amp;R&amp;"Arial,Bold"&amp;12ATTACHMENT A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2007-07-11T16:17:52Z</cp:lastPrinted>
  <dcterms:created xsi:type="dcterms:W3CDTF">2006-12-15T12:03:59Z</dcterms:created>
  <dcterms:modified xsi:type="dcterms:W3CDTF">2008-02-19T13:10:21Z</dcterms:modified>
  <cp:category/>
  <cp:version/>
  <cp:contentType/>
  <cp:contentStatus/>
</cp:coreProperties>
</file>