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pending\Enrollment by Geographic Origin(pending)\"/>
    </mc:Choice>
  </mc:AlternateContent>
  <bookViews>
    <workbookView xWindow="0" yWindow="0" windowWidth="10152" windowHeight="9012"/>
  </bookViews>
  <sheets>
    <sheet name="county" sheetId="1" r:id="rId1"/>
  </sheets>
  <definedNames>
    <definedName name="_xlnm.Print_Titles" localSheetId="0">county!$4:$4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B88" i="1"/>
  <c r="B89" i="1"/>
  <c r="B90" i="1"/>
  <c r="B93" i="1" s="1"/>
  <c r="B94" i="1" s="1"/>
  <c r="C94" i="1" s="1"/>
  <c r="B91" i="1"/>
  <c r="B92" i="1"/>
  <c r="B95" i="1"/>
  <c r="B98" i="1"/>
  <c r="C84" i="1" s="1"/>
  <c r="C92" i="1" s="1"/>
  <c r="C96" i="1" l="1"/>
  <c r="C95" i="1"/>
  <c r="C97" i="1"/>
  <c r="C85" i="1"/>
  <c r="F97" i="1"/>
  <c r="F96" i="1"/>
  <c r="P92" i="1"/>
  <c r="O92" i="1"/>
  <c r="N92" i="1"/>
  <c r="M92" i="1"/>
  <c r="L92" i="1"/>
  <c r="K92" i="1"/>
  <c r="J92" i="1"/>
  <c r="I92" i="1"/>
  <c r="D92" i="1"/>
  <c r="O91" i="1"/>
  <c r="M91" i="1"/>
  <c r="K91" i="1"/>
  <c r="I91" i="1"/>
  <c r="D91" i="1"/>
  <c r="O90" i="1"/>
  <c r="M90" i="1"/>
  <c r="K90" i="1"/>
  <c r="I90" i="1"/>
  <c r="D90" i="1"/>
  <c r="O89" i="1"/>
  <c r="M89" i="1"/>
  <c r="K89" i="1"/>
  <c r="I89" i="1"/>
  <c r="D89" i="1"/>
  <c r="O88" i="1"/>
  <c r="M88" i="1"/>
  <c r="K88" i="1"/>
  <c r="I88" i="1"/>
  <c r="D88" i="1"/>
  <c r="F84" i="1"/>
  <c r="F92" i="1" s="1"/>
  <c r="F83" i="1"/>
  <c r="O82" i="1"/>
  <c r="O85" i="1" s="1"/>
  <c r="M82" i="1"/>
  <c r="M85" i="1" s="1"/>
  <c r="M95" i="1" s="1"/>
  <c r="K82" i="1"/>
  <c r="K85" i="1" s="1"/>
  <c r="I82" i="1"/>
  <c r="D82" i="1"/>
  <c r="D85" i="1" s="1"/>
  <c r="D95" i="1" s="1"/>
  <c r="B82" i="1"/>
  <c r="P81" i="1"/>
  <c r="N81" i="1"/>
  <c r="L81" i="1"/>
  <c r="J81" i="1"/>
  <c r="F81" i="1"/>
  <c r="F80" i="1"/>
  <c r="F90" i="1" s="1"/>
  <c r="F79" i="1"/>
  <c r="P78" i="1"/>
  <c r="N78" i="1"/>
  <c r="L78" i="1"/>
  <c r="J78" i="1"/>
  <c r="F78" i="1"/>
  <c r="P77" i="1"/>
  <c r="F77" i="1"/>
  <c r="F76" i="1"/>
  <c r="P75" i="1"/>
  <c r="N75" i="1"/>
  <c r="L75" i="1"/>
  <c r="J75" i="1"/>
  <c r="F75" i="1"/>
  <c r="E75" i="1"/>
  <c r="P74" i="1"/>
  <c r="N74" i="1"/>
  <c r="F74" i="1"/>
  <c r="N73" i="1"/>
  <c r="F73" i="1"/>
  <c r="F72" i="1"/>
  <c r="P71" i="1"/>
  <c r="N71" i="1"/>
  <c r="F71" i="1"/>
  <c r="N70" i="1"/>
  <c r="F70" i="1"/>
  <c r="P69" i="1"/>
  <c r="N69" i="1"/>
  <c r="L69" i="1"/>
  <c r="F69" i="1"/>
  <c r="E69" i="1"/>
  <c r="P68" i="1"/>
  <c r="L68" i="1"/>
  <c r="F68" i="1"/>
  <c r="P67" i="1"/>
  <c r="N67" i="1"/>
  <c r="F67" i="1"/>
  <c r="P66" i="1"/>
  <c r="N66" i="1"/>
  <c r="L66" i="1"/>
  <c r="J66" i="1"/>
  <c r="F66" i="1"/>
  <c r="E66" i="1"/>
  <c r="L65" i="1"/>
  <c r="J65" i="1"/>
  <c r="F65" i="1"/>
  <c r="P64" i="1"/>
  <c r="N64" i="1"/>
  <c r="F64" i="1"/>
  <c r="E64" i="1"/>
  <c r="P63" i="1"/>
  <c r="N63" i="1"/>
  <c r="J63" i="1"/>
  <c r="F63" i="1"/>
  <c r="E63" i="1"/>
  <c r="F62" i="1"/>
  <c r="P61" i="1"/>
  <c r="N61" i="1"/>
  <c r="L61" i="1"/>
  <c r="F61" i="1"/>
  <c r="P60" i="1"/>
  <c r="N60" i="1"/>
  <c r="L60" i="1"/>
  <c r="F60" i="1"/>
  <c r="P59" i="1"/>
  <c r="N59" i="1"/>
  <c r="L59" i="1"/>
  <c r="F59" i="1"/>
  <c r="E59" i="1"/>
  <c r="P58" i="1"/>
  <c r="F58" i="1"/>
  <c r="P57" i="1"/>
  <c r="N57" i="1"/>
  <c r="L57" i="1"/>
  <c r="J57" i="1"/>
  <c r="F57" i="1"/>
  <c r="N56" i="1"/>
  <c r="F56" i="1"/>
  <c r="N55" i="1"/>
  <c r="F55" i="1"/>
  <c r="P54" i="1"/>
  <c r="N54" i="1"/>
  <c r="L54" i="1"/>
  <c r="F54" i="1"/>
  <c r="P53" i="1"/>
  <c r="N53" i="1"/>
  <c r="L53" i="1"/>
  <c r="F53" i="1"/>
  <c r="P52" i="1"/>
  <c r="F52" i="1"/>
  <c r="P51" i="1"/>
  <c r="J51" i="1"/>
  <c r="F51" i="1"/>
  <c r="F50" i="1"/>
  <c r="P49" i="1"/>
  <c r="N49" i="1"/>
  <c r="L49" i="1"/>
  <c r="J49" i="1"/>
  <c r="F49" i="1"/>
  <c r="E49" i="1"/>
  <c r="F48" i="1"/>
  <c r="P47" i="1"/>
  <c r="N47" i="1"/>
  <c r="F47" i="1"/>
  <c r="P46" i="1"/>
  <c r="N46" i="1"/>
  <c r="L46" i="1"/>
  <c r="J46" i="1"/>
  <c r="F46" i="1"/>
  <c r="F45" i="1"/>
  <c r="P44" i="1"/>
  <c r="N44" i="1"/>
  <c r="F44" i="1"/>
  <c r="E44" i="1"/>
  <c r="F43" i="1"/>
  <c r="F42" i="1"/>
  <c r="P41" i="1"/>
  <c r="F41" i="1"/>
  <c r="P40" i="1"/>
  <c r="N40" i="1"/>
  <c r="L40" i="1"/>
  <c r="F40" i="1"/>
  <c r="P39" i="1"/>
  <c r="N39" i="1"/>
  <c r="L39" i="1"/>
  <c r="J39" i="1"/>
  <c r="F39" i="1"/>
  <c r="C39" i="1"/>
  <c r="P38" i="1"/>
  <c r="N38" i="1"/>
  <c r="L38" i="1"/>
  <c r="F38" i="1"/>
  <c r="E38" i="1"/>
  <c r="P37" i="1"/>
  <c r="L37" i="1"/>
  <c r="F37" i="1"/>
  <c r="F36" i="1"/>
  <c r="N35" i="1"/>
  <c r="F35" i="1"/>
  <c r="N34" i="1"/>
  <c r="L34" i="1"/>
  <c r="J34" i="1"/>
  <c r="F34" i="1"/>
  <c r="P33" i="1"/>
  <c r="N33" i="1"/>
  <c r="L33" i="1"/>
  <c r="J33" i="1"/>
  <c r="F33" i="1"/>
  <c r="P32" i="1"/>
  <c r="N32" i="1"/>
  <c r="L32" i="1"/>
  <c r="F32" i="1"/>
  <c r="E32" i="1"/>
  <c r="P31" i="1"/>
  <c r="F31" i="1"/>
  <c r="P30" i="1"/>
  <c r="N30" i="1"/>
  <c r="L30" i="1"/>
  <c r="J30" i="1"/>
  <c r="F30" i="1"/>
  <c r="E30" i="1"/>
  <c r="P29" i="1"/>
  <c r="N29" i="1"/>
  <c r="L29" i="1"/>
  <c r="F29" i="1"/>
  <c r="F28" i="1"/>
  <c r="P27" i="1"/>
  <c r="J27" i="1"/>
  <c r="F27" i="1"/>
  <c r="P26" i="1"/>
  <c r="F26" i="1"/>
  <c r="P25" i="1"/>
  <c r="N25" i="1"/>
  <c r="L25" i="1"/>
  <c r="J25" i="1"/>
  <c r="F25" i="1"/>
  <c r="C25" i="1"/>
  <c r="P24" i="1"/>
  <c r="N24" i="1"/>
  <c r="J24" i="1"/>
  <c r="F24" i="1"/>
  <c r="E24" i="1"/>
  <c r="P23" i="1"/>
  <c r="N23" i="1"/>
  <c r="L23" i="1"/>
  <c r="J23" i="1"/>
  <c r="F23" i="1"/>
  <c r="P22" i="1"/>
  <c r="N22" i="1"/>
  <c r="F22" i="1"/>
  <c r="P21" i="1"/>
  <c r="N21" i="1"/>
  <c r="L21" i="1"/>
  <c r="J21" i="1"/>
  <c r="F21" i="1"/>
  <c r="E21" i="1"/>
  <c r="P20" i="1"/>
  <c r="N20" i="1"/>
  <c r="J20" i="1"/>
  <c r="F20" i="1"/>
  <c r="P19" i="1"/>
  <c r="L19" i="1"/>
  <c r="J19" i="1"/>
  <c r="F19" i="1"/>
  <c r="P18" i="1"/>
  <c r="N18" i="1"/>
  <c r="L18" i="1"/>
  <c r="F18" i="1"/>
  <c r="E18" i="1"/>
  <c r="P17" i="1"/>
  <c r="N17" i="1"/>
  <c r="L17" i="1"/>
  <c r="J17" i="1"/>
  <c r="F17" i="1"/>
  <c r="C17" i="1"/>
  <c r="N16" i="1"/>
  <c r="F16" i="1"/>
  <c r="P15" i="1"/>
  <c r="N15" i="1"/>
  <c r="J15" i="1"/>
  <c r="F15" i="1"/>
  <c r="E15" i="1"/>
  <c r="N14" i="1"/>
  <c r="F14" i="1"/>
  <c r="P13" i="1"/>
  <c r="N13" i="1"/>
  <c r="F13" i="1"/>
  <c r="E13" i="1"/>
  <c r="P12" i="1"/>
  <c r="F12" i="1"/>
  <c r="P11" i="1"/>
  <c r="N11" i="1"/>
  <c r="L11" i="1"/>
  <c r="F11" i="1"/>
  <c r="E11" i="1"/>
  <c r="P10" i="1"/>
  <c r="N10" i="1"/>
  <c r="L10" i="1"/>
  <c r="J10" i="1"/>
  <c r="F10" i="1"/>
  <c r="E10" i="1"/>
  <c r="P9" i="1"/>
  <c r="N9" i="1"/>
  <c r="L9" i="1"/>
  <c r="J9" i="1"/>
  <c r="F9" i="1"/>
  <c r="P8" i="1"/>
  <c r="N8" i="1"/>
  <c r="L8" i="1"/>
  <c r="J8" i="1"/>
  <c r="F8" i="1"/>
  <c r="P7" i="1"/>
  <c r="N7" i="1"/>
  <c r="L7" i="1"/>
  <c r="J7" i="1"/>
  <c r="F7" i="1"/>
  <c r="E7" i="1"/>
  <c r="P6" i="1"/>
  <c r="L6" i="1"/>
  <c r="F6" i="1"/>
  <c r="P5" i="1"/>
  <c r="L5" i="1"/>
  <c r="F5" i="1"/>
  <c r="E5" i="1"/>
  <c r="O95" i="1" l="1"/>
  <c r="O93" i="1"/>
  <c r="M93" i="1"/>
  <c r="M94" i="1" s="1"/>
  <c r="D93" i="1"/>
  <c r="D94" i="1" s="1"/>
  <c r="F89" i="1"/>
  <c r="K95" i="1"/>
  <c r="I93" i="1"/>
  <c r="K93" i="1"/>
  <c r="M98" i="1"/>
  <c r="N85" i="1" s="1"/>
  <c r="F82" i="1"/>
  <c r="D98" i="1"/>
  <c r="E95" i="1" s="1"/>
  <c r="F91" i="1"/>
  <c r="F88" i="1"/>
  <c r="I85" i="1"/>
  <c r="O98" i="1" l="1"/>
  <c r="P95" i="1"/>
  <c r="O94" i="1"/>
  <c r="P94" i="1" s="1"/>
  <c r="F93" i="1"/>
  <c r="N95" i="1"/>
  <c r="F85" i="1"/>
  <c r="E94" i="1"/>
  <c r="K98" i="1"/>
  <c r="K94" i="1"/>
  <c r="L94" i="1" s="1"/>
  <c r="L95" i="1"/>
  <c r="I95" i="1"/>
  <c r="E82" i="1"/>
  <c r="N97" i="1"/>
  <c r="N96" i="1"/>
  <c r="N68" i="1"/>
  <c r="N65" i="1"/>
  <c r="N62" i="1"/>
  <c r="N88" i="1" s="1"/>
  <c r="N58" i="1"/>
  <c r="N52" i="1"/>
  <c r="N51" i="1"/>
  <c r="N50" i="1"/>
  <c r="N89" i="1" s="1"/>
  <c r="N48" i="1"/>
  <c r="N45" i="1"/>
  <c r="N80" i="1"/>
  <c r="N90" i="1" s="1"/>
  <c r="N79" i="1"/>
  <c r="N77" i="1"/>
  <c r="N76" i="1"/>
  <c r="N72" i="1"/>
  <c r="N42" i="1"/>
  <c r="N36" i="1"/>
  <c r="N37" i="1"/>
  <c r="N31" i="1"/>
  <c r="N43" i="1"/>
  <c r="N26" i="1"/>
  <c r="N27" i="1"/>
  <c r="N19" i="1"/>
  <c r="N41" i="1"/>
  <c r="N28" i="1"/>
  <c r="N12" i="1"/>
  <c r="N6" i="1"/>
  <c r="E85" i="1"/>
  <c r="N94" i="1"/>
  <c r="E97" i="1"/>
  <c r="E96" i="1"/>
  <c r="E72" i="1"/>
  <c r="E65" i="1"/>
  <c r="E62" i="1"/>
  <c r="E88" i="1" s="1"/>
  <c r="E47" i="1"/>
  <c r="E40" i="1"/>
  <c r="E34" i="1"/>
  <c r="E26" i="1"/>
  <c r="E55" i="1"/>
  <c r="E36" i="1"/>
  <c r="E29" i="1"/>
  <c r="E12" i="1"/>
  <c r="E8" i="1"/>
  <c r="E6" i="1"/>
  <c r="E33" i="1"/>
  <c r="E78" i="1"/>
  <c r="E57" i="1"/>
  <c r="E53" i="1"/>
  <c r="E41" i="1"/>
  <c r="E35" i="1"/>
  <c r="E27" i="1"/>
  <c r="E19" i="1"/>
  <c r="E51" i="1"/>
  <c r="E45" i="1"/>
  <c r="E42" i="1"/>
  <c r="E9" i="1"/>
  <c r="E81" i="1"/>
  <c r="E79" i="1"/>
  <c r="E76" i="1"/>
  <c r="E58" i="1"/>
  <c r="E54" i="1"/>
  <c r="E48" i="1"/>
  <c r="E28" i="1"/>
  <c r="E20" i="1"/>
  <c r="E70" i="1"/>
  <c r="E50" i="1"/>
  <c r="E89" i="1" s="1"/>
  <c r="E39" i="1"/>
  <c r="E73" i="1"/>
  <c r="E67" i="1"/>
  <c r="E22" i="1"/>
  <c r="E14" i="1"/>
  <c r="E37" i="1"/>
  <c r="E31" i="1"/>
  <c r="E23" i="1"/>
  <c r="E80" i="1"/>
  <c r="E90" i="1" s="1"/>
  <c r="E77" i="1"/>
  <c r="E71" i="1"/>
  <c r="E68" i="1"/>
  <c r="E60" i="1"/>
  <c r="E56" i="1"/>
  <c r="E52" i="1"/>
  <c r="E43" i="1"/>
  <c r="E16" i="1"/>
  <c r="E74" i="1"/>
  <c r="E61" i="1"/>
  <c r="E46" i="1"/>
  <c r="E25" i="1"/>
  <c r="E17" i="1"/>
  <c r="P35" i="1" l="1"/>
  <c r="P96" i="1"/>
  <c r="P36" i="1"/>
  <c r="P28" i="1"/>
  <c r="P16" i="1"/>
  <c r="P14" i="1"/>
  <c r="P97" i="1"/>
  <c r="P34" i="1"/>
  <c r="P85" i="1"/>
  <c r="P56" i="1"/>
  <c r="P79" i="1"/>
  <c r="P50" i="1"/>
  <c r="P89" i="1" s="1"/>
  <c r="P48" i="1"/>
  <c r="P45" i="1"/>
  <c r="P91" i="1" s="1"/>
  <c r="P62" i="1"/>
  <c r="P88" i="1" s="1"/>
  <c r="P55" i="1"/>
  <c r="P76" i="1"/>
  <c r="P73" i="1"/>
  <c r="P72" i="1"/>
  <c r="P70" i="1"/>
  <c r="P43" i="1"/>
  <c r="P65" i="1"/>
  <c r="P42" i="1"/>
  <c r="P80" i="1"/>
  <c r="P90" i="1" s="1"/>
  <c r="C81" i="1"/>
  <c r="C80" i="1"/>
  <c r="C90" i="1" s="1"/>
  <c r="C79" i="1"/>
  <c r="C78" i="1"/>
  <c r="C77" i="1"/>
  <c r="C76" i="1"/>
  <c r="C75" i="1"/>
  <c r="C74" i="1"/>
  <c r="C73" i="1"/>
  <c r="C72" i="1"/>
  <c r="C71" i="1"/>
  <c r="C70" i="1"/>
  <c r="E83" i="1"/>
  <c r="C83" i="1"/>
  <c r="P82" i="1"/>
  <c r="C61" i="1"/>
  <c r="C50" i="1"/>
  <c r="C89" i="1" s="1"/>
  <c r="C46" i="1"/>
  <c r="C33" i="1"/>
  <c r="C48" i="1"/>
  <c r="C20" i="1"/>
  <c r="C52" i="1"/>
  <c r="C43" i="1"/>
  <c r="C38" i="1"/>
  <c r="C69" i="1"/>
  <c r="C65" i="1"/>
  <c r="C62" i="1"/>
  <c r="C88" i="1" s="1"/>
  <c r="C47" i="1"/>
  <c r="C40" i="1"/>
  <c r="C34" i="1"/>
  <c r="C26" i="1"/>
  <c r="C18" i="1"/>
  <c r="C58" i="1"/>
  <c r="C5" i="1"/>
  <c r="C64" i="1"/>
  <c r="C56" i="1"/>
  <c r="C24" i="1"/>
  <c r="G84" i="1"/>
  <c r="G92" i="1" s="1"/>
  <c r="C82" i="1"/>
  <c r="C57" i="1"/>
  <c r="C53" i="1"/>
  <c r="C44" i="1"/>
  <c r="C41" i="1"/>
  <c r="C35" i="1"/>
  <c r="C27" i="1"/>
  <c r="C19" i="1"/>
  <c r="C54" i="1"/>
  <c r="C28" i="1"/>
  <c r="C60" i="1"/>
  <c r="C16" i="1"/>
  <c r="E84" i="1"/>
  <c r="E92" i="1" s="1"/>
  <c r="L82" i="1"/>
  <c r="C66" i="1"/>
  <c r="C55" i="1"/>
  <c r="C51" i="1"/>
  <c r="C45" i="1"/>
  <c r="C42" i="1"/>
  <c r="C36" i="1"/>
  <c r="C29" i="1"/>
  <c r="C21" i="1"/>
  <c r="C13" i="1"/>
  <c r="C12" i="1"/>
  <c r="C11" i="1"/>
  <c r="C10" i="1"/>
  <c r="C9" i="1"/>
  <c r="C8" i="1"/>
  <c r="C7" i="1"/>
  <c r="C6" i="1"/>
  <c r="C67" i="1"/>
  <c r="C63" i="1"/>
  <c r="C30" i="1"/>
  <c r="C22" i="1"/>
  <c r="C14" i="1"/>
  <c r="G83" i="1"/>
  <c r="C59" i="1"/>
  <c r="C37" i="1"/>
  <c r="C31" i="1"/>
  <c r="C23" i="1"/>
  <c r="C15" i="1"/>
  <c r="C68" i="1"/>
  <c r="C49" i="1"/>
  <c r="C32" i="1"/>
  <c r="N82" i="1"/>
  <c r="J82" i="1"/>
  <c r="F95" i="1"/>
  <c r="I94" i="1"/>
  <c r="I98" i="1"/>
  <c r="J95" i="1" s="1"/>
  <c r="N91" i="1"/>
  <c r="N93" i="1" s="1"/>
  <c r="E91" i="1"/>
  <c r="L97" i="1"/>
  <c r="L96" i="1"/>
  <c r="L67" i="1"/>
  <c r="L64" i="1"/>
  <c r="L63" i="1"/>
  <c r="L62" i="1"/>
  <c r="L88" i="1" s="1"/>
  <c r="L58" i="1"/>
  <c r="L56" i="1"/>
  <c r="L55" i="1"/>
  <c r="L52" i="1"/>
  <c r="L51" i="1"/>
  <c r="L50" i="1"/>
  <c r="L89" i="1" s="1"/>
  <c r="L48" i="1"/>
  <c r="L47" i="1"/>
  <c r="L45" i="1"/>
  <c r="L44" i="1"/>
  <c r="L43" i="1"/>
  <c r="L42" i="1"/>
  <c r="L41" i="1"/>
  <c r="L36" i="1"/>
  <c r="L35" i="1"/>
  <c r="L70" i="1"/>
  <c r="L77" i="1"/>
  <c r="L73" i="1"/>
  <c r="L22" i="1"/>
  <c r="L14" i="1"/>
  <c r="L80" i="1"/>
  <c r="L90" i="1" s="1"/>
  <c r="L71" i="1"/>
  <c r="L24" i="1"/>
  <c r="L31" i="1"/>
  <c r="L15" i="1"/>
  <c r="L16" i="1"/>
  <c r="L12" i="1"/>
  <c r="L74" i="1"/>
  <c r="L72" i="1"/>
  <c r="L26" i="1"/>
  <c r="L27" i="1"/>
  <c r="L79" i="1"/>
  <c r="L76" i="1"/>
  <c r="L28" i="1"/>
  <c r="L20" i="1"/>
  <c r="L85" i="1"/>
  <c r="P93" i="1" l="1"/>
  <c r="C91" i="1"/>
  <c r="C93" i="1"/>
  <c r="E93" i="1"/>
  <c r="J94" i="1"/>
  <c r="F98" i="1"/>
  <c r="G95" i="1" s="1"/>
  <c r="F94" i="1"/>
  <c r="J97" i="1"/>
  <c r="J96" i="1"/>
  <c r="J80" i="1"/>
  <c r="J90" i="1" s="1"/>
  <c r="J79" i="1"/>
  <c r="J77" i="1"/>
  <c r="J76" i="1"/>
  <c r="J74" i="1"/>
  <c r="J73" i="1"/>
  <c r="J72" i="1"/>
  <c r="J71" i="1"/>
  <c r="J70" i="1"/>
  <c r="J58" i="1"/>
  <c r="J54" i="1"/>
  <c r="J48" i="1"/>
  <c r="J28" i="1"/>
  <c r="J13" i="1"/>
  <c r="J12" i="1"/>
  <c r="J11" i="1"/>
  <c r="J6" i="1"/>
  <c r="J55" i="1"/>
  <c r="J45" i="1"/>
  <c r="J42" i="1"/>
  <c r="J36" i="1"/>
  <c r="J29" i="1"/>
  <c r="J37" i="1"/>
  <c r="J67" i="1"/>
  <c r="J22" i="1"/>
  <c r="J14" i="1"/>
  <c r="J59" i="1"/>
  <c r="J31" i="1"/>
  <c r="J44" i="1"/>
  <c r="J5" i="1"/>
  <c r="J68" i="1"/>
  <c r="J64" i="1"/>
  <c r="J60" i="1"/>
  <c r="J56" i="1"/>
  <c r="J52" i="1"/>
  <c r="J43" i="1"/>
  <c r="J38" i="1"/>
  <c r="J32" i="1"/>
  <c r="J16" i="1"/>
  <c r="J61" i="1"/>
  <c r="J50" i="1"/>
  <c r="J89" i="1" s="1"/>
  <c r="J62" i="1"/>
  <c r="J88" i="1" s="1"/>
  <c r="J47" i="1"/>
  <c r="J40" i="1"/>
  <c r="J26" i="1"/>
  <c r="J18" i="1"/>
  <c r="J53" i="1"/>
  <c r="J41" i="1"/>
  <c r="J35" i="1"/>
  <c r="J85" i="1"/>
  <c r="L91" i="1"/>
  <c r="L93" i="1"/>
  <c r="J91" i="1" l="1"/>
  <c r="J93" i="1" s="1"/>
  <c r="G94" i="1"/>
  <c r="G6" i="1"/>
  <c r="G70" i="1"/>
  <c r="G13" i="1"/>
  <c r="G12" i="1"/>
  <c r="G11" i="1"/>
  <c r="G10" i="1"/>
  <c r="G9" i="1"/>
  <c r="G8" i="1"/>
  <c r="G7" i="1"/>
  <c r="G97" i="1"/>
  <c r="G96" i="1"/>
  <c r="G78" i="1"/>
  <c r="G75" i="1"/>
  <c r="G45" i="1"/>
  <c r="G44" i="1"/>
  <c r="G79" i="1"/>
  <c r="G25" i="1"/>
  <c r="G16" i="1"/>
  <c r="G56" i="1"/>
  <c r="G15" i="1"/>
  <c r="G51" i="1"/>
  <c r="G20" i="1"/>
  <c r="G53" i="1"/>
  <c r="G71" i="1"/>
  <c r="G33" i="1"/>
  <c r="G24" i="1"/>
  <c r="G60" i="1"/>
  <c r="G23" i="1"/>
  <c r="G55" i="1"/>
  <c r="G28" i="1"/>
  <c r="G57" i="1"/>
  <c r="G77" i="1"/>
  <c r="G39" i="1"/>
  <c r="G64" i="1"/>
  <c r="G31" i="1"/>
  <c r="G66" i="1"/>
  <c r="G48" i="1"/>
  <c r="G18" i="1"/>
  <c r="G5" i="1"/>
  <c r="G81" i="1"/>
  <c r="G46" i="1"/>
  <c r="G32" i="1"/>
  <c r="G68" i="1"/>
  <c r="G37" i="1"/>
  <c r="G21" i="1"/>
  <c r="G54" i="1"/>
  <c r="G26" i="1"/>
  <c r="G19" i="1"/>
  <c r="G72" i="1"/>
  <c r="G40" i="1"/>
  <c r="G38" i="1"/>
  <c r="G59" i="1"/>
  <c r="G29" i="1"/>
  <c r="G47" i="1"/>
  <c r="G58" i="1"/>
  <c r="G27" i="1"/>
  <c r="G73" i="1"/>
  <c r="G65" i="1"/>
  <c r="G50" i="1"/>
  <c r="G89" i="1" s="1"/>
  <c r="G43" i="1"/>
  <c r="G80" i="1"/>
  <c r="G90" i="1" s="1"/>
  <c r="G36" i="1"/>
  <c r="G30" i="1"/>
  <c r="G62" i="1"/>
  <c r="G88" i="1" s="1"/>
  <c r="G35" i="1"/>
  <c r="G74" i="1"/>
  <c r="G69" i="1"/>
  <c r="G61" i="1"/>
  <c r="G49" i="1"/>
  <c r="G34" i="1"/>
  <c r="G42" i="1"/>
  <c r="G67" i="1"/>
  <c r="G14" i="1"/>
  <c r="G41" i="1"/>
  <c r="G76" i="1"/>
  <c r="G17" i="1"/>
  <c r="G52" i="1"/>
  <c r="G22" i="1"/>
  <c r="G63" i="1"/>
  <c r="G82" i="1"/>
  <c r="G85" i="1"/>
  <c r="G91" i="1" l="1"/>
  <c r="G93" i="1" s="1"/>
</calcChain>
</file>

<file path=xl/sharedStrings.xml><?xml version="1.0" encoding="utf-8"?>
<sst xmlns="http://schemas.openxmlformats.org/spreadsheetml/2006/main" count="101" uniqueCount="99">
  <si>
    <t>Michigan Residents by County of Origin</t>
  </si>
  <si>
    <t>Fall 2013</t>
  </si>
  <si>
    <t>UG</t>
  </si>
  <si>
    <t>Grad</t>
  </si>
  <si>
    <t>Total</t>
  </si>
  <si>
    <t>FTIAC</t>
  </si>
  <si>
    <t>New Transfer</t>
  </si>
  <si>
    <t>New GradI</t>
  </si>
  <si>
    <t>New GradII</t>
  </si>
  <si>
    <t>003 Alger</t>
  </si>
  <si>
    <t>005 Allegan</t>
  </si>
  <si>
    <t>007 Alpena</t>
  </si>
  <si>
    <t>009 Antrim</t>
  </si>
  <si>
    <t>011 Arenac</t>
  </si>
  <si>
    <t>013 Baraga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</si>
  <si>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</si>
  <si>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</si>
  <si>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</si>
  <si>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</si>
  <si>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</si>
  <si>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</si>
  <si>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</si>
  <si>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</si>
  <si>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</si>
  <si>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</si>
  <si>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</si>
  <si>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</si>
  <si>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039 Crawford</t>
  </si>
  <si>
    <t>041 Delta</t>
  </si>
  <si>
    <t>043 Dickinson</t>
  </si>
  <si>
    <t>045 Eaton</t>
  </si>
  <si>
    <t>047 Emmet</t>
  </si>
  <si>
    <t>049 Genesee</t>
  </si>
  <si>
    <t>051 Gladwin</t>
  </si>
  <si>
    <t>053 Gogebic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</si>
  <si>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</si>
  <si>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</si>
  <si>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</si>
  <si>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</si>
  <si>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</si>
  <si>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</si>
  <si>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</si>
  <si>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</si>
  <si>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071 Iron</t>
  </si>
  <si>
    <t>073 Isabella</t>
  </si>
  <si>
    <t>075 Jackson</t>
  </si>
  <si>
    <t>077 Kalamazoo</t>
  </si>
  <si>
    <t>081 Kent</t>
  </si>
  <si>
    <t>085 Lake</t>
  </si>
  <si>
    <t>087 Lapeer</t>
  </si>
  <si>
    <t>089 Leelanau'</t>
  </si>
  <si>
    <t>091 Lenawee</t>
  </si>
  <si>
    <t>093 Livingston</t>
  </si>
  <si>
    <t>097 Mackinac</t>
  </si>
  <si>
    <t>099 Macomb</t>
  </si>
  <si>
    <t>101 Manistee</t>
  </si>
  <si>
    <t>103 Marquette</t>
  </si>
  <si>
    <t>105 Mason</t>
  </si>
  <si>
    <t>107 Mecosta</t>
  </si>
  <si>
    <t>109 Menominee</t>
  </si>
  <si>
    <t>111 Midland</t>
  </si>
  <si>
    <t>113 Missaukee</t>
  </si>
  <si>
    <t>115 Monroe</t>
  </si>
  <si>
    <t>117 Montcalm</t>
  </si>
  <si>
    <t>121 Muskegon</t>
  </si>
  <si>
    <t>123 Newaygo</t>
  </si>
  <si>
    <t>125 Oakland</t>
  </si>
  <si>
    <t>127 Oceana</t>
  </si>
  <si>
    <t>129 Ogemaw</t>
  </si>
  <si>
    <t>133 Osceola</t>
  </si>
  <si>
    <t>135 Oscoda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</si>
  <si>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</si>
  <si>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</si>
  <si>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</si>
  <si>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</si>
  <si>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</si>
  <si>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</si>
  <si>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</si>
  <si>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</si>
  <si>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153 Schoolcraft</t>
  </si>
  <si>
    <t>155 Shiawassee</t>
  </si>
  <si>
    <t>157 Tuscola</t>
  </si>
  <si>
    <t>159 Van Buren</t>
  </si>
  <si>
    <t>161 Washtenaw</t>
  </si>
  <si>
    <t>163 Wayne</t>
  </si>
  <si>
    <t>165 Wexford</t>
  </si>
  <si>
    <t>Unknown</t>
  </si>
  <si>
    <t>County N/A</t>
  </si>
  <si>
    <t>Michigan Residents</t>
  </si>
  <si>
    <t>Oakland</t>
  </si>
  <si>
    <t>Macomb</t>
  </si>
  <si>
    <t>Wayne</t>
  </si>
  <si>
    <t>Gen,Lap,StCl</t>
  </si>
  <si>
    <t>Sub-total</t>
  </si>
  <si>
    <t>Other Mich Counties</t>
  </si>
  <si>
    <t>Total Michigan</t>
  </si>
  <si>
    <t>Other States</t>
  </si>
  <si>
    <t>Foreign</t>
  </si>
  <si>
    <t>revised 3-2-2016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</si>
</sst>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4" xfId="1" applyNumberFormat="1" applyFont="1" applyBorder="1"/>
    <xf numFmtId="0" fontId="1" fillId="0" borderId="5" xfId="0" applyFont="1" applyBorder="1"/>
    <xf numFmtId="10" fontId="1" fillId="0" borderId="6" xfId="1" applyNumberFormat="1" applyFont="1" applyBorder="1"/>
    <xf numFmtId="1" fontId="1" fillId="0" borderId="4" xfId="1" applyNumberFormat="1" applyFont="1" applyBorder="1"/>
    <xf numFmtId="0" fontId="1" fillId="0" borderId="7" xfId="0" applyFont="1" applyBorder="1"/>
    <xf numFmtId="10" fontId="1" fillId="0" borderId="0" xfId="1" applyNumberFormat="1" applyFont="1"/>
    <xf numFmtId="0" fontId="1" fillId="0" borderId="8" xfId="0" applyFont="1" applyBorder="1"/>
    <xf numFmtId="10" fontId="1" fillId="0" borderId="9" xfId="1" applyNumberFormat="1" applyFont="1" applyBorder="1"/>
    <xf numFmtId="10" fontId="1" fillId="0" borderId="0" xfId="1" applyNumberFormat="1" applyFont="1" applyBorder="1"/>
    <xf numFmtId="0" fontId="1" fillId="0" borderId="10" xfId="0" applyFont="1" applyBorder="1"/>
    <xf numFmtId="1" fontId="1" fillId="0" borderId="0" xfId="0" applyNumberFormat="1" applyFont="1"/>
    <xf numFmtId="0" fontId="1" fillId="0" borderId="0" xfId="2" applyFont="1"/>
    <xf numFmtId="0" fontId="3" fillId="0" borderId="0" xfId="0" applyFont="1"/>
    <xf numFmtId="0" fontId="3" fillId="0" borderId="8" xfId="0" applyFont="1" applyBorder="1"/>
    <xf numFmtId="10" fontId="3" fillId="0" borderId="0" xfId="1" applyNumberFormat="1" applyFont="1" applyBorder="1"/>
    <xf numFmtId="10" fontId="3" fillId="0" borderId="9" xfId="1" applyNumberFormat="1" applyFont="1" applyBorder="1"/>
    <xf numFmtId="10" fontId="3" fillId="0" borderId="0" xfId="1" applyNumberFormat="1" applyFont="1"/>
    <xf numFmtId="0" fontId="3" fillId="0" borderId="10" xfId="0" applyFont="1" applyBorder="1"/>
    <xf numFmtId="164" fontId="3" fillId="0" borderId="9" xfId="1" applyNumberFormat="1" applyFont="1" applyBorder="1"/>
    <xf numFmtId="164" fontId="3" fillId="0" borderId="0" xfId="1" applyNumberFormat="1" applyFont="1"/>
    <xf numFmtId="10" fontId="1" fillId="0" borderId="0" xfId="0" applyNumberFormat="1" applyFont="1"/>
    <xf numFmtId="10" fontId="1" fillId="0" borderId="1" xfId="0" applyNumberFormat="1" applyFont="1" applyBorder="1"/>
    <xf numFmtId="164" fontId="1" fillId="0" borderId="7" xfId="1" applyNumberFormat="1" applyFont="1" applyBorder="1"/>
    <xf numFmtId="164" fontId="1" fillId="0" borderId="10" xfId="1" applyNumberFormat="1" applyFont="1" applyBorder="1"/>
    <xf numFmtId="0" fontId="1" fillId="0" borderId="0" xfId="0" applyFont="1" applyAlignment="1">
      <alignment horizontal="right"/>
    </xf>
    <xf numFmtId="10" fontId="1" fillId="0" borderId="10" xfId="1" applyNumberFormat="1" applyFont="1" applyBorder="1"/>
    <xf numFmtId="10" fontId="3" fillId="0" borderId="10" xfId="1" applyNumberFormat="1" applyFont="1" applyBorder="1"/>
    <xf numFmtId="10" fontId="1" fillId="0" borderId="0" xfId="1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Normal="100" workbookViewId="0">
      <pane xSplit="1" ySplit="4" topLeftCell="B82" activePane="bottomRight" state="frozen"/>
      <selection pane="topRight" activeCell="B1" sqref="B1"/>
      <selection pane="bottomLeft" activeCell="A5" sqref="A5"/>
      <selection pane="bottomRight" activeCell="A100" sqref="A100"/>
    </sheetView>
  </sheetViews>
  <sheetFormatPr defaultColWidth="9.109375" defaultRowHeight="13.2" x14ac:dyDescent="0.25"/>
  <cols>
    <col min="1" max="1" width="19" style="2" bestFit="1" customWidth="1"/>
    <col min="2" max="2" width="7.33203125" style="2" customWidth="1"/>
    <col min="3" max="3" width="8.88671875" style="2" customWidth="1"/>
    <col min="4" max="4" width="7.33203125" style="2" customWidth="1"/>
    <col min="5" max="5" width="8.33203125" style="2" customWidth="1"/>
    <col min="6" max="6" width="7.33203125" style="2" customWidth="1"/>
    <col min="7" max="7" width="8.5546875" style="2" customWidth="1"/>
    <col min="8" max="8" width="3.33203125" style="2" customWidth="1"/>
    <col min="9" max="9" width="7.33203125" style="2" customWidth="1"/>
    <col min="10" max="10" width="8.5546875" style="2" customWidth="1"/>
    <col min="11" max="11" width="7.33203125" style="2" customWidth="1"/>
    <col min="12" max="12" width="8.33203125" style="2" customWidth="1"/>
    <col min="13" max="13" width="7.33203125" style="2" customWidth="1"/>
    <col min="14" max="14" width="8.33203125" style="2" customWidth="1"/>
    <col min="15" max="15" width="7.33203125" style="2" customWidth="1"/>
    <col min="16" max="16" width="8" style="2" customWidth="1"/>
    <col min="17" max="16384" width="9.109375" style="2"/>
  </cols>
  <sheetData>
    <row r="1" spans="1:16" ht="13.8" x14ac:dyDescent="0.25">
      <c r="A1" s="1" t="s">
        <v>0</v>
      </c>
    </row>
    <row r="2" spans="1:16" ht="13.8" x14ac:dyDescent="0.25">
      <c r="A2" s="1" t="s">
        <v>1</v>
      </c>
    </row>
    <row r="3" spans="1:16" x14ac:dyDescent="0.25">
      <c r="A3" s="3"/>
    </row>
    <row r="4" spans="1:16" s="6" customFormat="1" ht="13.8" thickBot="1" x14ac:dyDescent="0.3">
      <c r="A4" s="4"/>
      <c r="B4" s="35" t="s">
        <v>2</v>
      </c>
      <c r="C4" s="36"/>
      <c r="D4" s="35" t="s">
        <v>3</v>
      </c>
      <c r="E4" s="36"/>
      <c r="F4" s="35" t="s">
        <v>4</v>
      </c>
      <c r="G4" s="36"/>
      <c r="H4" s="5"/>
      <c r="I4" s="35" t="s">
        <v>5</v>
      </c>
      <c r="J4" s="37"/>
      <c r="K4" s="35" t="s">
        <v>6</v>
      </c>
      <c r="L4" s="36"/>
      <c r="M4" s="37" t="s">
        <v>7</v>
      </c>
      <c r="N4" s="37"/>
      <c r="O4" s="35" t="s">
        <v>8</v>
      </c>
      <c r="P4" s="36"/>
    </row>
    <row r="5" spans="1:16" ht="13.8" thickTop="1" x14ac:dyDescent="0.25">
      <c r="A5" s="2" t="s">
        <v>9</v>
      </c>
      <c r="B5" s="2">
        <v>1</v>
      </c>
      <c r="C5" s="7">
        <f t="shared" ref="C5:C68" si="0">IF(B5&gt;0,B5/$B$98," ")</f>
        <v>6.1455260570304822E-5</v>
      </c>
      <c r="D5" s="8"/>
      <c r="E5" s="9" t="str">
        <f>IF(D5&gt;0,D5/$D$98," ")</f>
        <v xml:space="preserve"> </v>
      </c>
      <c r="F5" s="10">
        <f>IF(B5+D5&gt;0,B5+D5," ")</f>
        <v>1</v>
      </c>
      <c r="G5" s="9">
        <f t="shared" ref="G5:G68" si="1">IF(F5&gt;0,F5/$F$98," ")</f>
        <v>5.060728744939271E-5</v>
      </c>
      <c r="H5" s="11"/>
      <c r="I5" s="2">
        <v>1</v>
      </c>
      <c r="J5" s="12">
        <f>IF(I5&gt;0,I5/$I$98,"")</f>
        <v>3.9261876717707107E-4</v>
      </c>
      <c r="K5" s="13"/>
      <c r="L5" s="14" t="str">
        <f t="shared" ref="L5:L12" si="2">IF(K5&gt;0,K5/$K$98,"")</f>
        <v/>
      </c>
      <c r="N5" s="12"/>
      <c r="O5" s="13"/>
      <c r="P5" s="14" t="str">
        <f>IF(O5&gt;0,O5/$O$98,"")</f>
        <v/>
      </c>
    </row>
    <row r="6" spans="1:16" x14ac:dyDescent="0.25">
      <c r="A6" s="2" t="s">
        <v>10</v>
      </c>
      <c r="B6" s="2">
        <v>7</v>
      </c>
      <c r="C6" s="15">
        <f t="shared" si="0"/>
        <v>4.3018682399213374E-4</v>
      </c>
      <c r="D6" s="13">
        <v>2</v>
      </c>
      <c r="E6" s="14">
        <f>IF(D6&gt;0,D6/$D$98," ")</f>
        <v>5.7339449541284407E-4</v>
      </c>
      <c r="F6" s="2">
        <f t="shared" ref="F6:F69" si="3">IF(B6+D6&gt;0,B6+D6," ")</f>
        <v>9</v>
      </c>
      <c r="G6" s="12">
        <f t="shared" si="1"/>
        <v>4.5546558704453441E-4</v>
      </c>
      <c r="H6" s="16"/>
      <c r="I6" s="2">
        <v>5</v>
      </c>
      <c r="J6" s="12">
        <f t="shared" ref="J6:J68" si="4">IF(I6&gt;0,I6/$I$98,"")</f>
        <v>1.9630938358853552E-3</v>
      </c>
      <c r="K6" s="13"/>
      <c r="L6" s="14" t="str">
        <f t="shared" si="2"/>
        <v/>
      </c>
      <c r="M6" s="2">
        <v>1</v>
      </c>
      <c r="N6" s="12">
        <f t="shared" ref="N6:N69" si="5">IF(M6&gt;0,M6/$M$98,"")</f>
        <v>1.3774104683195593E-3</v>
      </c>
      <c r="O6" s="13"/>
      <c r="P6" s="14" t="str">
        <f>IF(O6&gt;0,O6/$O$98,"")</f>
        <v/>
      </c>
    </row>
    <row r="7" spans="1:16" x14ac:dyDescent="0.25">
      <c r="A7" s="2" t="s">
        <v>11</v>
      </c>
      <c r="B7" s="2">
        <v>4</v>
      </c>
      <c r="C7" s="15">
        <f t="shared" si="0"/>
        <v>2.4582104228121929E-4</v>
      </c>
      <c r="D7" s="13"/>
      <c r="E7" s="14" t="str">
        <f t="shared" ref="E7:E70" si="6">IF(D7&gt;0,D7/$D$98," ")</f>
        <v xml:space="preserve"> </v>
      </c>
      <c r="F7" s="2">
        <f t="shared" si="3"/>
        <v>4</v>
      </c>
      <c r="G7" s="12">
        <f t="shared" si="1"/>
        <v>2.0242914979757084E-4</v>
      </c>
      <c r="H7" s="16"/>
      <c r="J7" s="12" t="str">
        <f t="shared" si="4"/>
        <v/>
      </c>
      <c r="K7" s="13"/>
      <c r="L7" s="14" t="str">
        <f t="shared" si="2"/>
        <v/>
      </c>
      <c r="N7" s="12" t="str">
        <f t="shared" si="5"/>
        <v/>
      </c>
      <c r="O7" s="13"/>
      <c r="P7" s="14" t="str">
        <f t="shared" ref="P7:P70" si="7">IF(O7&gt;0,O7/$O$98,"")</f>
        <v/>
      </c>
    </row>
    <row r="8" spans="1:16" x14ac:dyDescent="0.25">
      <c r="A8" s="2" t="s">
        <v>12</v>
      </c>
      <c r="B8" s="2">
        <v>3</v>
      </c>
      <c r="C8" s="15">
        <f t="shared" si="0"/>
        <v>1.8436578171091445E-4</v>
      </c>
      <c r="D8" s="13">
        <v>2</v>
      </c>
      <c r="E8" s="14">
        <f t="shared" si="6"/>
        <v>5.7339449541284407E-4</v>
      </c>
      <c r="F8" s="2">
        <f t="shared" si="3"/>
        <v>5</v>
      </c>
      <c r="G8" s="12">
        <f t="shared" si="1"/>
        <v>2.5303643724696357E-4</v>
      </c>
      <c r="H8" s="16"/>
      <c r="J8" s="12" t="str">
        <f t="shared" si="4"/>
        <v/>
      </c>
      <c r="K8" s="13"/>
      <c r="L8" s="14" t="str">
        <f t="shared" si="2"/>
        <v/>
      </c>
      <c r="N8" s="12" t="str">
        <f t="shared" si="5"/>
        <v/>
      </c>
      <c r="O8" s="13"/>
      <c r="P8" s="14" t="str">
        <f t="shared" si="7"/>
        <v/>
      </c>
    </row>
    <row r="9" spans="1:16" x14ac:dyDescent="0.25">
      <c r="A9" s="2" t="s">
        <v>13</v>
      </c>
      <c r="B9" s="2">
        <v>2</v>
      </c>
      <c r="C9" s="15">
        <f t="shared" si="0"/>
        <v>1.2291052114060964E-4</v>
      </c>
      <c r="D9" s="13">
        <v>1</v>
      </c>
      <c r="E9" s="14">
        <f t="shared" si="6"/>
        <v>2.8669724770642203E-4</v>
      </c>
      <c r="F9" s="2">
        <f t="shared" si="3"/>
        <v>3</v>
      </c>
      <c r="G9" s="12">
        <f t="shared" si="1"/>
        <v>1.5182186234817814E-4</v>
      </c>
      <c r="H9" s="16"/>
      <c r="J9" s="12" t="str">
        <f t="shared" si="4"/>
        <v/>
      </c>
      <c r="K9" s="13"/>
      <c r="L9" s="14" t="str">
        <f t="shared" si="2"/>
        <v/>
      </c>
      <c r="N9" s="12" t="str">
        <f t="shared" si="5"/>
        <v/>
      </c>
      <c r="O9" s="13"/>
      <c r="P9" s="14" t="str">
        <f t="shared" si="7"/>
        <v/>
      </c>
    </row>
    <row r="10" spans="1:16" x14ac:dyDescent="0.25">
      <c r="A10" s="2" t="s">
        <v>14</v>
      </c>
      <c r="B10" s="2">
        <v>1</v>
      </c>
      <c r="C10" s="15">
        <f t="shared" si="0"/>
        <v>6.1455260570304822E-5</v>
      </c>
      <c r="D10" s="13"/>
      <c r="E10" s="14" t="str">
        <f t="shared" si="6"/>
        <v xml:space="preserve"> </v>
      </c>
      <c r="F10" s="2">
        <f t="shared" si="3"/>
        <v>1</v>
      </c>
      <c r="G10" s="12">
        <f t="shared" si="1"/>
        <v>5.060728744939271E-5</v>
      </c>
      <c r="H10" s="16"/>
      <c r="J10" s="12" t="str">
        <f t="shared" si="4"/>
        <v/>
      </c>
      <c r="K10" s="13"/>
      <c r="L10" s="14" t="str">
        <f t="shared" si="2"/>
        <v/>
      </c>
      <c r="N10" s="12" t="str">
        <f t="shared" si="5"/>
        <v/>
      </c>
      <c r="O10" s="13"/>
      <c r="P10" s="14" t="str">
        <f t="shared" si="7"/>
        <v/>
      </c>
    </row>
    <row r="11" spans="1:16" x14ac:dyDescent="0.25">
      <c r="A11" s="2" t="s">
        <v>15</v>
      </c>
      <c r="B11" s="2">
        <v>10</v>
      </c>
      <c r="C11" s="15">
        <f t="shared" si="0"/>
        <v>6.1455260570304814E-4</v>
      </c>
      <c r="D11" s="13"/>
      <c r="E11" s="14" t="str">
        <f t="shared" si="6"/>
        <v xml:space="preserve"> </v>
      </c>
      <c r="F11" s="2">
        <f t="shared" si="3"/>
        <v>10</v>
      </c>
      <c r="G11" s="12">
        <f t="shared" si="1"/>
        <v>5.0607287449392713E-4</v>
      </c>
      <c r="H11" s="16"/>
      <c r="I11" s="2">
        <v>4</v>
      </c>
      <c r="J11" s="12">
        <f t="shared" si="4"/>
        <v>1.5704750687082843E-3</v>
      </c>
      <c r="K11" s="13"/>
      <c r="L11" s="14" t="str">
        <f t="shared" si="2"/>
        <v/>
      </c>
      <c r="N11" s="12" t="str">
        <f t="shared" si="5"/>
        <v/>
      </c>
      <c r="O11" s="13"/>
      <c r="P11" s="14" t="str">
        <f t="shared" si="7"/>
        <v/>
      </c>
    </row>
    <row r="12" spans="1:16" x14ac:dyDescent="0.25">
      <c r="A12" s="2" t="s">
        <v>16</v>
      </c>
      <c r="B12" s="2">
        <v>21</v>
      </c>
      <c r="C12" s="15">
        <f t="shared" si="0"/>
        <v>1.2905604719764012E-3</v>
      </c>
      <c r="D12" s="13">
        <v>8</v>
      </c>
      <c r="E12" s="14">
        <f t="shared" si="6"/>
        <v>2.2935779816513763E-3</v>
      </c>
      <c r="F12" s="2">
        <f t="shared" si="3"/>
        <v>29</v>
      </c>
      <c r="G12" s="12">
        <f t="shared" si="1"/>
        <v>1.4676113360323887E-3</v>
      </c>
      <c r="H12" s="16"/>
      <c r="I12" s="2">
        <v>5</v>
      </c>
      <c r="J12" s="12">
        <f t="shared" si="4"/>
        <v>1.9630938358853552E-3</v>
      </c>
      <c r="K12" s="13">
        <v>2</v>
      </c>
      <c r="L12" s="14">
        <f t="shared" si="2"/>
        <v>1.088139281828074E-3</v>
      </c>
      <c r="M12" s="2">
        <v>1</v>
      </c>
      <c r="N12" s="12">
        <f t="shared" si="5"/>
        <v>1.3774104683195593E-3</v>
      </c>
      <c r="O12" s="13"/>
      <c r="P12" s="14" t="str">
        <f t="shared" si="7"/>
        <v/>
      </c>
    </row>
    <row r="13" spans="1:16" x14ac:dyDescent="0.25">
      <c r="A13" s="2" t="s">
        <v>17</v>
      </c>
      <c r="B13" s="2">
        <v>6</v>
      </c>
      <c r="C13" s="15">
        <f t="shared" si="0"/>
        <v>3.687315634218289E-4</v>
      </c>
      <c r="D13" s="13"/>
      <c r="E13" s="14" t="str">
        <f t="shared" si="6"/>
        <v xml:space="preserve"> </v>
      </c>
      <c r="F13" s="2">
        <f t="shared" si="3"/>
        <v>6</v>
      </c>
      <c r="G13" s="12">
        <f t="shared" si="1"/>
        <v>3.0364372469635629E-4</v>
      </c>
      <c r="H13" s="16"/>
      <c r="I13" s="2">
        <v>2</v>
      </c>
      <c r="J13" s="12">
        <f t="shared" si="4"/>
        <v>7.8523753435414214E-4</v>
      </c>
      <c r="K13" s="13"/>
      <c r="L13" s="14"/>
      <c r="N13" s="12" t="str">
        <f t="shared" si="5"/>
        <v/>
      </c>
      <c r="O13" s="13"/>
      <c r="P13" s="14" t="str">
        <f t="shared" si="7"/>
        <v/>
      </c>
    </row>
    <row r="14" spans="1:16" x14ac:dyDescent="0.25">
      <c r="A14" s="2" t="s">
        <v>18</v>
      </c>
      <c r="B14" s="2">
        <v>7</v>
      </c>
      <c r="C14" s="15">
        <f t="shared" si="0"/>
        <v>4.3018682399213374E-4</v>
      </c>
      <c r="D14" s="13">
        <v>5</v>
      </c>
      <c r="E14" s="14">
        <f t="shared" si="6"/>
        <v>1.4334862385321102E-3</v>
      </c>
      <c r="F14" s="2">
        <f t="shared" si="3"/>
        <v>12</v>
      </c>
      <c r="G14" s="12">
        <f t="shared" si="1"/>
        <v>6.0728744939271258E-4</v>
      </c>
      <c r="H14" s="16"/>
      <c r="I14" s="2">
        <v>1</v>
      </c>
      <c r="J14" s="12">
        <f t="shared" si="4"/>
        <v>3.9261876717707107E-4</v>
      </c>
      <c r="K14" s="13">
        <v>1</v>
      </c>
      <c r="L14" s="14">
        <f t="shared" ref="L14:L77" si="8">IF(K14&gt;0,K14/$K$98,"")</f>
        <v>5.4406964091403701E-4</v>
      </c>
      <c r="N14" s="12" t="str">
        <f t="shared" si="5"/>
        <v/>
      </c>
      <c r="O14" s="13">
        <v>1</v>
      </c>
      <c r="P14" s="14">
        <f t="shared" si="7"/>
        <v>3.8461538461538464E-3</v>
      </c>
    </row>
    <row r="15" spans="1:16" x14ac:dyDescent="0.25">
      <c r="A15" s="2" t="s">
        <v>19</v>
      </c>
      <c r="B15" s="2">
        <v>3</v>
      </c>
      <c r="C15" s="15">
        <f t="shared" si="0"/>
        <v>1.8436578171091445E-4</v>
      </c>
      <c r="D15" s="13"/>
      <c r="E15" s="14" t="str">
        <f t="shared" si="6"/>
        <v xml:space="preserve"> </v>
      </c>
      <c r="F15" s="2">
        <f t="shared" si="3"/>
        <v>3</v>
      </c>
      <c r="G15" s="12">
        <f t="shared" si="1"/>
        <v>1.5182186234817814E-4</v>
      </c>
      <c r="H15" s="16"/>
      <c r="J15" s="12" t="str">
        <f t="shared" si="4"/>
        <v/>
      </c>
      <c r="K15" s="13">
        <v>1</v>
      </c>
      <c r="L15" s="14">
        <f t="shared" si="8"/>
        <v>5.4406964091403701E-4</v>
      </c>
      <c r="N15" s="12" t="str">
        <f t="shared" si="5"/>
        <v/>
      </c>
      <c r="O15" s="13"/>
      <c r="P15" s="14" t="str">
        <f t="shared" si="7"/>
        <v/>
      </c>
    </row>
    <row r="16" spans="1:16" x14ac:dyDescent="0.25">
      <c r="A16" s="2" t="s">
        <v>20</v>
      </c>
      <c r="B16" s="2">
        <v>14</v>
      </c>
      <c r="C16" s="15">
        <f t="shared" si="0"/>
        <v>8.6037364798426748E-4</v>
      </c>
      <c r="D16" s="13">
        <v>10</v>
      </c>
      <c r="E16" s="14">
        <f t="shared" si="6"/>
        <v>2.8669724770642203E-3</v>
      </c>
      <c r="F16" s="2">
        <f t="shared" si="3"/>
        <v>24</v>
      </c>
      <c r="G16" s="12">
        <f t="shared" si="1"/>
        <v>1.2145748987854252E-3</v>
      </c>
      <c r="H16" s="16"/>
      <c r="I16" s="2">
        <v>1</v>
      </c>
      <c r="J16" s="12">
        <f t="shared" si="4"/>
        <v>3.9261876717707107E-4</v>
      </c>
      <c r="K16" s="13">
        <v>2</v>
      </c>
      <c r="L16" s="14">
        <f t="shared" si="8"/>
        <v>1.088139281828074E-3</v>
      </c>
      <c r="N16" s="12" t="str">
        <f t="shared" si="5"/>
        <v/>
      </c>
      <c r="O16" s="13">
        <v>1</v>
      </c>
      <c r="P16" s="14">
        <f t="shared" si="7"/>
        <v>3.8461538461538464E-3</v>
      </c>
    </row>
    <row r="17" spans="1:16" x14ac:dyDescent="0.25">
      <c r="A17" s="2" t="s">
        <v>21</v>
      </c>
      <c r="C17" s="15" t="str">
        <f t="shared" si="0"/>
        <v xml:space="preserve"> </v>
      </c>
      <c r="D17" s="13">
        <v>7</v>
      </c>
      <c r="E17" s="14">
        <f t="shared" si="6"/>
        <v>2.0068807339449542E-3</v>
      </c>
      <c r="F17" s="2">
        <f t="shared" si="3"/>
        <v>7</v>
      </c>
      <c r="G17" s="12">
        <f t="shared" si="1"/>
        <v>3.5425101214574901E-4</v>
      </c>
      <c r="H17" s="16"/>
      <c r="J17" s="12" t="str">
        <f t="shared" si="4"/>
        <v/>
      </c>
      <c r="K17" s="13"/>
      <c r="L17" s="14" t="str">
        <f t="shared" si="8"/>
        <v/>
      </c>
      <c r="N17" s="12" t="str">
        <f t="shared" si="5"/>
        <v/>
      </c>
      <c r="O17" s="13"/>
      <c r="P17" s="14" t="str">
        <f t="shared" si="7"/>
        <v/>
      </c>
    </row>
    <row r="18" spans="1:16" x14ac:dyDescent="0.25">
      <c r="A18" s="2" t="s">
        <v>22</v>
      </c>
      <c r="B18" s="2">
        <v>7</v>
      </c>
      <c r="C18" s="15">
        <f t="shared" si="0"/>
        <v>4.3018682399213374E-4</v>
      </c>
      <c r="D18" s="13"/>
      <c r="E18" s="14" t="str">
        <f t="shared" si="6"/>
        <v xml:space="preserve"> </v>
      </c>
      <c r="F18" s="2">
        <f t="shared" si="3"/>
        <v>7</v>
      </c>
      <c r="G18" s="12">
        <f t="shared" si="1"/>
        <v>3.5425101214574901E-4</v>
      </c>
      <c r="H18" s="16"/>
      <c r="I18" s="2">
        <v>2</v>
      </c>
      <c r="J18" s="12">
        <f t="shared" si="4"/>
        <v>7.8523753435414214E-4</v>
      </c>
      <c r="K18" s="13"/>
      <c r="L18" s="14" t="str">
        <f t="shared" si="8"/>
        <v/>
      </c>
      <c r="N18" s="12" t="str">
        <f t="shared" si="5"/>
        <v/>
      </c>
      <c r="O18" s="13"/>
      <c r="P18" s="14" t="str">
        <f t="shared" si="7"/>
        <v/>
      </c>
    </row>
    <row r="19" spans="1:16" x14ac:dyDescent="0.25">
      <c r="A19" s="2" t="s">
        <v>23</v>
      </c>
      <c r="B19" s="2">
        <v>4</v>
      </c>
      <c r="C19" s="15">
        <f t="shared" si="0"/>
        <v>2.4582104228121929E-4</v>
      </c>
      <c r="D19" s="13">
        <v>1</v>
      </c>
      <c r="E19" s="14">
        <f t="shared" si="6"/>
        <v>2.8669724770642203E-4</v>
      </c>
      <c r="F19" s="2">
        <f t="shared" si="3"/>
        <v>5</v>
      </c>
      <c r="G19" s="12">
        <f t="shared" si="1"/>
        <v>2.5303643724696357E-4</v>
      </c>
      <c r="H19" s="16"/>
      <c r="J19" s="12" t="str">
        <f t="shared" si="4"/>
        <v/>
      </c>
      <c r="K19" s="13"/>
      <c r="L19" s="14" t="str">
        <f t="shared" si="8"/>
        <v/>
      </c>
      <c r="M19" s="2">
        <v>1</v>
      </c>
      <c r="N19" s="12">
        <f t="shared" si="5"/>
        <v>1.3774104683195593E-3</v>
      </c>
      <c r="O19" s="13"/>
      <c r="P19" s="14" t="str">
        <f t="shared" si="7"/>
        <v/>
      </c>
    </row>
    <row r="20" spans="1:16" x14ac:dyDescent="0.25">
      <c r="A20" s="2" t="s">
        <v>24</v>
      </c>
      <c r="B20" s="2">
        <v>3</v>
      </c>
      <c r="C20" s="15">
        <f t="shared" si="0"/>
        <v>1.8436578171091445E-4</v>
      </c>
      <c r="D20" s="13">
        <v>3</v>
      </c>
      <c r="E20" s="14">
        <f t="shared" si="6"/>
        <v>8.600917431192661E-4</v>
      </c>
      <c r="F20" s="2">
        <f t="shared" si="3"/>
        <v>6</v>
      </c>
      <c r="G20" s="12">
        <f t="shared" si="1"/>
        <v>3.0364372469635629E-4</v>
      </c>
      <c r="H20" s="16"/>
      <c r="J20" s="12" t="str">
        <f t="shared" si="4"/>
        <v/>
      </c>
      <c r="K20" s="13"/>
      <c r="L20" s="14" t="str">
        <f t="shared" si="8"/>
        <v/>
      </c>
      <c r="N20" s="12" t="str">
        <f t="shared" si="5"/>
        <v/>
      </c>
      <c r="O20" s="13"/>
      <c r="P20" s="14" t="str">
        <f t="shared" si="7"/>
        <v/>
      </c>
    </row>
    <row r="21" spans="1:16" x14ac:dyDescent="0.25">
      <c r="A21" s="2" t="s">
        <v>25</v>
      </c>
      <c r="B21" s="2">
        <v>3</v>
      </c>
      <c r="C21" s="15">
        <f t="shared" si="0"/>
        <v>1.8436578171091445E-4</v>
      </c>
      <c r="D21" s="13"/>
      <c r="E21" s="14" t="str">
        <f t="shared" si="6"/>
        <v xml:space="preserve"> </v>
      </c>
      <c r="F21" s="2">
        <f t="shared" si="3"/>
        <v>3</v>
      </c>
      <c r="G21" s="12">
        <f t="shared" si="1"/>
        <v>1.5182186234817814E-4</v>
      </c>
      <c r="H21" s="16"/>
      <c r="J21" s="12" t="str">
        <f t="shared" si="4"/>
        <v/>
      </c>
      <c r="K21" s="13"/>
      <c r="L21" s="14" t="str">
        <f t="shared" si="8"/>
        <v/>
      </c>
      <c r="N21" s="12" t="str">
        <f t="shared" si="5"/>
        <v/>
      </c>
      <c r="O21" s="13"/>
      <c r="P21" s="14" t="str">
        <f t="shared" si="7"/>
        <v/>
      </c>
    </row>
    <row r="22" spans="1:16" x14ac:dyDescent="0.25">
      <c r="A22" s="2" t="s">
        <v>26</v>
      </c>
      <c r="B22" s="2">
        <v>18</v>
      </c>
      <c r="C22" s="15">
        <f t="shared" si="0"/>
        <v>1.1061946902654867E-3</v>
      </c>
      <c r="D22" s="13">
        <v>6</v>
      </c>
      <c r="E22" s="14">
        <f t="shared" si="6"/>
        <v>1.7201834862385322E-3</v>
      </c>
      <c r="F22" s="2">
        <f t="shared" si="3"/>
        <v>24</v>
      </c>
      <c r="G22" s="12">
        <f t="shared" si="1"/>
        <v>1.2145748987854252E-3</v>
      </c>
      <c r="H22" s="16"/>
      <c r="I22" s="2">
        <v>6</v>
      </c>
      <c r="J22" s="12">
        <f t="shared" si="4"/>
        <v>2.3557126030624262E-3</v>
      </c>
      <c r="K22" s="13">
        <v>4</v>
      </c>
      <c r="L22" s="14">
        <f t="shared" si="8"/>
        <v>2.176278563656148E-3</v>
      </c>
      <c r="N22" s="12" t="str">
        <f t="shared" si="5"/>
        <v/>
      </c>
      <c r="O22" s="13"/>
      <c r="P22" s="14" t="str">
        <f t="shared" si="7"/>
        <v/>
      </c>
    </row>
    <row r="23" spans="1:16" x14ac:dyDescent="0.25">
      <c r="A23" s="2" t="s">
        <v>27</v>
      </c>
      <c r="B23" s="2">
        <v>1</v>
      </c>
      <c r="C23" s="15">
        <f t="shared" si="0"/>
        <v>6.1455260570304822E-5</v>
      </c>
      <c r="D23" s="13">
        <v>1</v>
      </c>
      <c r="E23" s="14">
        <f t="shared" si="6"/>
        <v>2.8669724770642203E-4</v>
      </c>
      <c r="F23" s="2">
        <f t="shared" si="3"/>
        <v>2</v>
      </c>
      <c r="G23" s="12">
        <f t="shared" si="1"/>
        <v>1.0121457489878542E-4</v>
      </c>
      <c r="H23" s="16"/>
      <c r="J23" s="12" t="str">
        <f t="shared" si="4"/>
        <v/>
      </c>
      <c r="K23" s="13"/>
      <c r="L23" s="14" t="str">
        <f t="shared" si="8"/>
        <v/>
      </c>
      <c r="N23" s="12" t="str">
        <f t="shared" si="5"/>
        <v/>
      </c>
      <c r="O23" s="13"/>
      <c r="P23" s="14" t="str">
        <f t="shared" si="7"/>
        <v/>
      </c>
    </row>
    <row r="24" spans="1:16" x14ac:dyDescent="0.25">
      <c r="A24" s="2" t="s">
        <v>28</v>
      </c>
      <c r="B24" s="2">
        <v>4</v>
      </c>
      <c r="C24" s="15">
        <f t="shared" si="0"/>
        <v>2.4582104228121929E-4</v>
      </c>
      <c r="D24" s="13"/>
      <c r="E24" s="14" t="str">
        <f t="shared" si="6"/>
        <v xml:space="preserve"> </v>
      </c>
      <c r="F24" s="2">
        <f t="shared" si="3"/>
        <v>4</v>
      </c>
      <c r="G24" s="12">
        <f t="shared" si="1"/>
        <v>2.0242914979757084E-4</v>
      </c>
      <c r="H24" s="16"/>
      <c r="J24" s="12" t="str">
        <f t="shared" si="4"/>
        <v/>
      </c>
      <c r="K24" s="13">
        <v>1</v>
      </c>
      <c r="L24" s="14">
        <f t="shared" si="8"/>
        <v>5.4406964091403701E-4</v>
      </c>
      <c r="N24" s="12" t="str">
        <f t="shared" si="5"/>
        <v/>
      </c>
      <c r="O24" s="13"/>
      <c r="P24" s="14" t="str">
        <f t="shared" si="7"/>
        <v/>
      </c>
    </row>
    <row r="25" spans="1:16" x14ac:dyDescent="0.25">
      <c r="A25" s="2" t="s">
        <v>29</v>
      </c>
      <c r="C25" s="15" t="str">
        <f t="shared" si="0"/>
        <v xml:space="preserve"> </v>
      </c>
      <c r="D25" s="13">
        <v>1</v>
      </c>
      <c r="E25" s="14">
        <f t="shared" si="6"/>
        <v>2.8669724770642203E-4</v>
      </c>
      <c r="F25" s="2">
        <f t="shared" si="3"/>
        <v>1</v>
      </c>
      <c r="G25" s="12">
        <f t="shared" si="1"/>
        <v>5.060728744939271E-5</v>
      </c>
      <c r="H25" s="16"/>
      <c r="J25" s="12" t="str">
        <f t="shared" si="4"/>
        <v/>
      </c>
      <c r="K25" s="13"/>
      <c r="L25" s="14" t="str">
        <f t="shared" si="8"/>
        <v/>
      </c>
      <c r="N25" s="12" t="str">
        <f t="shared" si="5"/>
        <v/>
      </c>
      <c r="O25" s="13"/>
      <c r="P25" s="14" t="str">
        <f t="shared" si="7"/>
        <v/>
      </c>
    </row>
    <row r="26" spans="1:16" x14ac:dyDescent="0.25">
      <c r="A26" s="2" t="s">
        <v>30</v>
      </c>
      <c r="B26" s="2">
        <v>18</v>
      </c>
      <c r="C26" s="15">
        <f t="shared" si="0"/>
        <v>1.1061946902654867E-3</v>
      </c>
      <c r="D26" s="13">
        <v>10</v>
      </c>
      <c r="E26" s="14">
        <f t="shared" si="6"/>
        <v>2.8669724770642203E-3</v>
      </c>
      <c r="F26" s="2">
        <f t="shared" si="3"/>
        <v>28</v>
      </c>
      <c r="G26" s="12">
        <f t="shared" si="1"/>
        <v>1.4170040485829961E-3</v>
      </c>
      <c r="H26" s="16"/>
      <c r="I26" s="2">
        <v>3</v>
      </c>
      <c r="J26" s="12">
        <f t="shared" si="4"/>
        <v>1.1778563015312131E-3</v>
      </c>
      <c r="K26" s="13">
        <v>1</v>
      </c>
      <c r="L26" s="14">
        <f t="shared" si="8"/>
        <v>5.4406964091403701E-4</v>
      </c>
      <c r="M26" s="2">
        <v>5</v>
      </c>
      <c r="N26" s="12">
        <f t="shared" si="5"/>
        <v>6.8870523415977963E-3</v>
      </c>
      <c r="O26" s="13"/>
      <c r="P26" s="14" t="str">
        <f t="shared" si="7"/>
        <v/>
      </c>
    </row>
    <row r="27" spans="1:16" x14ac:dyDescent="0.25">
      <c r="A27" s="2" t="s">
        <v>31</v>
      </c>
      <c r="B27" s="2">
        <v>9</v>
      </c>
      <c r="C27" s="15">
        <f t="shared" si="0"/>
        <v>5.5309734513274336E-4</v>
      </c>
      <c r="D27" s="13">
        <v>3</v>
      </c>
      <c r="E27" s="14">
        <f t="shared" si="6"/>
        <v>8.600917431192661E-4</v>
      </c>
      <c r="F27" s="2">
        <f t="shared" si="3"/>
        <v>12</v>
      </c>
      <c r="G27" s="12">
        <f t="shared" si="1"/>
        <v>6.0728744939271258E-4</v>
      </c>
      <c r="H27" s="16"/>
      <c r="J27" s="12" t="str">
        <f t="shared" si="4"/>
        <v/>
      </c>
      <c r="K27" s="13">
        <v>1</v>
      </c>
      <c r="L27" s="14">
        <f t="shared" si="8"/>
        <v>5.4406964091403701E-4</v>
      </c>
      <c r="M27" s="2">
        <v>2</v>
      </c>
      <c r="N27" s="12">
        <f t="shared" si="5"/>
        <v>2.7548209366391185E-3</v>
      </c>
      <c r="O27" s="13"/>
      <c r="P27" s="14" t="str">
        <f t="shared" si="7"/>
        <v/>
      </c>
    </row>
    <row r="28" spans="1:16" x14ac:dyDescent="0.25">
      <c r="A28" s="2" t="s">
        <v>32</v>
      </c>
      <c r="B28" s="2">
        <v>321</v>
      </c>
      <c r="C28" s="15">
        <f t="shared" si="0"/>
        <v>1.9727138643067847E-2</v>
      </c>
      <c r="D28" s="13">
        <v>117</v>
      </c>
      <c r="E28" s="14">
        <f t="shared" si="6"/>
        <v>3.3543577981651376E-2</v>
      </c>
      <c r="F28" s="2">
        <f t="shared" si="3"/>
        <v>438</v>
      </c>
      <c r="G28" s="12">
        <f t="shared" si="1"/>
        <v>2.2165991902834008E-2</v>
      </c>
      <c r="H28" s="16"/>
      <c r="I28" s="2">
        <v>60</v>
      </c>
      <c r="J28" s="12">
        <f t="shared" si="4"/>
        <v>2.3557126030624265E-2</v>
      </c>
      <c r="K28" s="13">
        <v>42</v>
      </c>
      <c r="L28" s="14">
        <f t="shared" si="8"/>
        <v>2.2850924918389554E-2</v>
      </c>
      <c r="M28" s="2">
        <v>22</v>
      </c>
      <c r="N28" s="12">
        <f t="shared" si="5"/>
        <v>3.0303030303030304E-2</v>
      </c>
      <c r="O28" s="13">
        <v>13</v>
      </c>
      <c r="P28" s="14">
        <f t="shared" si="7"/>
        <v>0.05</v>
      </c>
    </row>
    <row r="29" spans="1:16" x14ac:dyDescent="0.25">
      <c r="A29" s="2" t="s">
        <v>33</v>
      </c>
      <c r="B29" s="2">
        <v>7</v>
      </c>
      <c r="C29" s="15">
        <f t="shared" si="0"/>
        <v>4.3018682399213374E-4</v>
      </c>
      <c r="D29" s="13">
        <v>1</v>
      </c>
      <c r="E29" s="14">
        <f t="shared" si="6"/>
        <v>2.8669724770642203E-4</v>
      </c>
      <c r="F29" s="2">
        <f t="shared" si="3"/>
        <v>8</v>
      </c>
      <c r="G29" s="12">
        <f t="shared" si="1"/>
        <v>4.0485829959514168E-4</v>
      </c>
      <c r="H29" s="16"/>
      <c r="I29" s="2">
        <v>1</v>
      </c>
      <c r="J29" s="12">
        <f t="shared" si="4"/>
        <v>3.9261876717707107E-4</v>
      </c>
      <c r="K29" s="13"/>
      <c r="L29" s="14" t="str">
        <f t="shared" si="8"/>
        <v/>
      </c>
      <c r="N29" s="12" t="str">
        <f t="shared" si="5"/>
        <v/>
      </c>
      <c r="O29" s="13"/>
      <c r="P29" s="14" t="str">
        <f t="shared" si="7"/>
        <v/>
      </c>
    </row>
    <row r="30" spans="1:16" x14ac:dyDescent="0.25">
      <c r="A30" s="2" t="s">
        <v>34</v>
      </c>
      <c r="B30" s="2">
        <v>2</v>
      </c>
      <c r="C30" s="15">
        <f t="shared" si="0"/>
        <v>1.2291052114060964E-4</v>
      </c>
      <c r="D30" s="13"/>
      <c r="E30" s="14" t="str">
        <f t="shared" si="6"/>
        <v xml:space="preserve"> </v>
      </c>
      <c r="F30" s="2">
        <f t="shared" si="3"/>
        <v>2</v>
      </c>
      <c r="G30" s="12">
        <f t="shared" si="1"/>
        <v>1.0121457489878542E-4</v>
      </c>
      <c r="H30" s="16"/>
      <c r="J30" s="12" t="str">
        <f t="shared" si="4"/>
        <v/>
      </c>
      <c r="K30" s="13"/>
      <c r="L30" s="14" t="str">
        <f t="shared" si="8"/>
        <v/>
      </c>
      <c r="N30" s="12" t="str">
        <f t="shared" si="5"/>
        <v/>
      </c>
      <c r="O30" s="13"/>
      <c r="P30" s="14" t="str">
        <f t="shared" si="7"/>
        <v/>
      </c>
    </row>
    <row r="31" spans="1:16" x14ac:dyDescent="0.25">
      <c r="A31" s="2" t="s">
        <v>35</v>
      </c>
      <c r="B31" s="2">
        <v>13</v>
      </c>
      <c r="C31" s="15">
        <f t="shared" si="0"/>
        <v>7.9891838741396259E-4</v>
      </c>
      <c r="D31" s="13">
        <v>6</v>
      </c>
      <c r="E31" s="14">
        <f t="shared" si="6"/>
        <v>1.7201834862385322E-3</v>
      </c>
      <c r="F31" s="2">
        <f t="shared" si="3"/>
        <v>19</v>
      </c>
      <c r="G31" s="12">
        <f t="shared" si="1"/>
        <v>9.6153846153846159E-4</v>
      </c>
      <c r="H31" s="16"/>
      <c r="I31" s="2">
        <v>3</v>
      </c>
      <c r="J31" s="12">
        <f t="shared" si="4"/>
        <v>1.1778563015312131E-3</v>
      </c>
      <c r="K31" s="13">
        <v>3</v>
      </c>
      <c r="L31" s="14">
        <f t="shared" si="8"/>
        <v>1.632208922742111E-3</v>
      </c>
      <c r="M31" s="2">
        <v>3</v>
      </c>
      <c r="N31" s="12">
        <f t="shared" si="5"/>
        <v>4.1322314049586778E-3</v>
      </c>
      <c r="O31" s="13"/>
      <c r="P31" s="14" t="str">
        <f t="shared" si="7"/>
        <v/>
      </c>
    </row>
    <row r="32" spans="1:16" x14ac:dyDescent="0.25">
      <c r="A32" s="2" t="s">
        <v>36</v>
      </c>
      <c r="B32" s="2">
        <v>2</v>
      </c>
      <c r="C32" s="15">
        <f t="shared" si="0"/>
        <v>1.2291052114060964E-4</v>
      </c>
      <c r="D32" s="13"/>
      <c r="E32" s="14" t="str">
        <f t="shared" si="6"/>
        <v xml:space="preserve"> </v>
      </c>
      <c r="F32" s="2">
        <f t="shared" si="3"/>
        <v>2</v>
      </c>
      <c r="G32" s="12">
        <f t="shared" si="1"/>
        <v>1.0121457489878542E-4</v>
      </c>
      <c r="H32" s="16"/>
      <c r="I32" s="2">
        <v>1</v>
      </c>
      <c r="J32" s="12">
        <f t="shared" si="4"/>
        <v>3.9261876717707107E-4</v>
      </c>
      <c r="K32" s="13"/>
      <c r="L32" s="14" t="str">
        <f t="shared" si="8"/>
        <v/>
      </c>
      <c r="N32" s="12" t="str">
        <f t="shared" si="5"/>
        <v/>
      </c>
      <c r="O32" s="13"/>
      <c r="P32" s="14" t="str">
        <f t="shared" si="7"/>
        <v/>
      </c>
    </row>
    <row r="33" spans="1:16" x14ac:dyDescent="0.25">
      <c r="A33" s="2" t="s">
        <v>37</v>
      </c>
      <c r="B33" s="2">
        <v>13</v>
      </c>
      <c r="C33" s="15">
        <f t="shared" si="0"/>
        <v>7.9891838741396259E-4</v>
      </c>
      <c r="D33" s="13">
        <v>2</v>
      </c>
      <c r="E33" s="14">
        <f t="shared" si="6"/>
        <v>5.7339449541284407E-4</v>
      </c>
      <c r="F33" s="2">
        <f t="shared" si="3"/>
        <v>15</v>
      </c>
      <c r="G33" s="12">
        <f t="shared" si="1"/>
        <v>7.591093117408907E-4</v>
      </c>
      <c r="H33" s="16"/>
      <c r="J33" s="12" t="str">
        <f t="shared" si="4"/>
        <v/>
      </c>
      <c r="K33" s="13"/>
      <c r="L33" s="14" t="str">
        <f t="shared" si="8"/>
        <v/>
      </c>
      <c r="N33" s="12" t="str">
        <f t="shared" si="5"/>
        <v/>
      </c>
      <c r="O33" s="13"/>
      <c r="P33" s="14" t="str">
        <f t="shared" si="7"/>
        <v/>
      </c>
    </row>
    <row r="34" spans="1:16" x14ac:dyDescent="0.25">
      <c r="A34" s="2" t="s">
        <v>38</v>
      </c>
      <c r="B34" s="2">
        <v>2</v>
      </c>
      <c r="C34" s="15">
        <f t="shared" si="0"/>
        <v>1.2291052114060964E-4</v>
      </c>
      <c r="D34" s="13">
        <v>2</v>
      </c>
      <c r="E34" s="14">
        <f t="shared" si="6"/>
        <v>5.7339449541284407E-4</v>
      </c>
      <c r="F34" s="2">
        <f t="shared" si="3"/>
        <v>4</v>
      </c>
      <c r="G34" s="12">
        <f t="shared" si="1"/>
        <v>2.0242914979757084E-4</v>
      </c>
      <c r="H34" s="16"/>
      <c r="J34" s="12" t="str">
        <f t="shared" si="4"/>
        <v/>
      </c>
      <c r="K34" s="13"/>
      <c r="L34" s="14" t="str">
        <f t="shared" si="8"/>
        <v/>
      </c>
      <c r="N34" s="12" t="str">
        <f t="shared" si="5"/>
        <v/>
      </c>
      <c r="O34" s="13">
        <v>1</v>
      </c>
      <c r="P34" s="14">
        <f t="shared" si="7"/>
        <v>3.8461538461538464E-3</v>
      </c>
    </row>
    <row r="35" spans="1:16" x14ac:dyDescent="0.25">
      <c r="A35" s="2" t="s">
        <v>39</v>
      </c>
      <c r="B35" s="2">
        <v>14</v>
      </c>
      <c r="C35" s="15">
        <f t="shared" si="0"/>
        <v>8.6037364798426748E-4</v>
      </c>
      <c r="D35" s="13">
        <v>5</v>
      </c>
      <c r="E35" s="14">
        <f t="shared" si="6"/>
        <v>1.4334862385321102E-3</v>
      </c>
      <c r="F35" s="2">
        <f t="shared" si="3"/>
        <v>19</v>
      </c>
      <c r="G35" s="12">
        <f t="shared" si="1"/>
        <v>9.6153846153846159E-4</v>
      </c>
      <c r="H35" s="16"/>
      <c r="I35" s="2">
        <v>3</v>
      </c>
      <c r="J35" s="12">
        <f t="shared" si="4"/>
        <v>1.1778563015312131E-3</v>
      </c>
      <c r="K35" s="13">
        <v>1</v>
      </c>
      <c r="L35" s="14">
        <f t="shared" si="8"/>
        <v>5.4406964091403701E-4</v>
      </c>
      <c r="N35" s="12" t="str">
        <f t="shared" si="5"/>
        <v/>
      </c>
      <c r="O35" s="13">
        <v>1</v>
      </c>
      <c r="P35" s="14">
        <f t="shared" si="7"/>
        <v>3.8461538461538464E-3</v>
      </c>
    </row>
    <row r="36" spans="1:16" x14ac:dyDescent="0.25">
      <c r="A36" s="2" t="s">
        <v>40</v>
      </c>
      <c r="B36" s="2">
        <v>56</v>
      </c>
      <c r="C36" s="15">
        <f t="shared" si="0"/>
        <v>3.4414945919370699E-3</v>
      </c>
      <c r="D36" s="13">
        <v>23</v>
      </c>
      <c r="E36" s="14">
        <f t="shared" si="6"/>
        <v>6.5940366972477068E-3</v>
      </c>
      <c r="F36" s="2">
        <f t="shared" si="3"/>
        <v>79</v>
      </c>
      <c r="G36" s="12">
        <f t="shared" si="1"/>
        <v>3.9979757085020244E-3</v>
      </c>
      <c r="H36" s="16"/>
      <c r="I36" s="2">
        <v>11</v>
      </c>
      <c r="J36" s="12">
        <f t="shared" si="4"/>
        <v>4.3188064389477815E-3</v>
      </c>
      <c r="K36" s="13">
        <v>10</v>
      </c>
      <c r="L36" s="14">
        <f t="shared" si="8"/>
        <v>5.4406964091403701E-3</v>
      </c>
      <c r="M36" s="2">
        <v>8</v>
      </c>
      <c r="N36" s="12">
        <f t="shared" si="5"/>
        <v>1.1019283746556474E-2</v>
      </c>
      <c r="O36" s="13">
        <v>1</v>
      </c>
      <c r="P36" s="14">
        <f t="shared" si="7"/>
        <v>3.8461538461538464E-3</v>
      </c>
    </row>
    <row r="37" spans="1:16" x14ac:dyDescent="0.25">
      <c r="A37" s="2" t="s">
        <v>41</v>
      </c>
      <c r="B37" s="2">
        <v>5</v>
      </c>
      <c r="C37" s="15">
        <f t="shared" si="0"/>
        <v>3.0727630285152407E-4</v>
      </c>
      <c r="D37" s="13">
        <v>1</v>
      </c>
      <c r="E37" s="14">
        <f t="shared" si="6"/>
        <v>2.8669724770642203E-4</v>
      </c>
      <c r="F37" s="2">
        <f t="shared" si="3"/>
        <v>6</v>
      </c>
      <c r="G37" s="12">
        <f t="shared" si="1"/>
        <v>3.0364372469635629E-4</v>
      </c>
      <c r="H37" s="16"/>
      <c r="I37" s="2">
        <v>1</v>
      </c>
      <c r="J37" s="12">
        <f t="shared" si="4"/>
        <v>3.9261876717707107E-4</v>
      </c>
      <c r="K37" s="13"/>
      <c r="L37" s="14" t="str">
        <f t="shared" si="8"/>
        <v/>
      </c>
      <c r="M37" s="2">
        <v>1</v>
      </c>
      <c r="N37" s="12">
        <f t="shared" si="5"/>
        <v>1.3774104683195593E-3</v>
      </c>
      <c r="O37" s="13"/>
      <c r="P37" s="14" t="str">
        <f t="shared" si="7"/>
        <v/>
      </c>
    </row>
    <row r="38" spans="1:16" x14ac:dyDescent="0.25">
      <c r="A38" s="2" t="s">
        <v>42</v>
      </c>
      <c r="B38" s="2">
        <v>11</v>
      </c>
      <c r="C38" s="15">
        <f t="shared" si="0"/>
        <v>6.7600786627335303E-4</v>
      </c>
      <c r="D38" s="13"/>
      <c r="E38" s="14" t="str">
        <f t="shared" si="6"/>
        <v xml:space="preserve"> </v>
      </c>
      <c r="F38" s="2">
        <f t="shared" si="3"/>
        <v>11</v>
      </c>
      <c r="G38" s="12">
        <f t="shared" si="1"/>
        <v>5.566801619433198E-4</v>
      </c>
      <c r="H38" s="16"/>
      <c r="I38" s="2">
        <v>5</v>
      </c>
      <c r="J38" s="12">
        <f t="shared" si="4"/>
        <v>1.9630938358853552E-3</v>
      </c>
      <c r="K38" s="13"/>
      <c r="L38" s="14" t="str">
        <f t="shared" si="8"/>
        <v/>
      </c>
      <c r="N38" s="12" t="str">
        <f t="shared" si="5"/>
        <v/>
      </c>
      <c r="O38" s="13"/>
      <c r="P38" s="14" t="str">
        <f t="shared" si="7"/>
        <v/>
      </c>
    </row>
    <row r="39" spans="1:16" x14ac:dyDescent="0.25">
      <c r="A39" s="2" t="s">
        <v>43</v>
      </c>
      <c r="C39" s="15" t="str">
        <f t="shared" si="0"/>
        <v xml:space="preserve"> </v>
      </c>
      <c r="D39" s="13">
        <v>1</v>
      </c>
      <c r="E39" s="14">
        <f t="shared" si="6"/>
        <v>2.8669724770642203E-4</v>
      </c>
      <c r="F39" s="2">
        <f t="shared" si="3"/>
        <v>1</v>
      </c>
      <c r="G39" s="12">
        <f t="shared" si="1"/>
        <v>5.060728744939271E-5</v>
      </c>
      <c r="H39" s="16"/>
      <c r="J39" s="12" t="str">
        <f t="shared" si="4"/>
        <v/>
      </c>
      <c r="K39" s="13"/>
      <c r="L39" s="14" t="str">
        <f t="shared" si="8"/>
        <v/>
      </c>
      <c r="N39" s="12" t="str">
        <f t="shared" si="5"/>
        <v/>
      </c>
      <c r="O39" s="13"/>
      <c r="P39" s="14" t="str">
        <f t="shared" si="7"/>
        <v/>
      </c>
    </row>
    <row r="40" spans="1:16" x14ac:dyDescent="0.25">
      <c r="A40" s="2" t="s">
        <v>44</v>
      </c>
      <c r="B40" s="2">
        <v>10</v>
      </c>
      <c r="C40" s="15">
        <f t="shared" si="0"/>
        <v>6.1455260570304814E-4</v>
      </c>
      <c r="D40" s="13">
        <v>3</v>
      </c>
      <c r="E40" s="14">
        <f t="shared" si="6"/>
        <v>8.600917431192661E-4</v>
      </c>
      <c r="F40" s="2">
        <f t="shared" si="3"/>
        <v>13</v>
      </c>
      <c r="G40" s="12">
        <f t="shared" si="1"/>
        <v>6.5789473684210525E-4</v>
      </c>
      <c r="H40" s="16"/>
      <c r="I40" s="2">
        <v>1</v>
      </c>
      <c r="J40" s="12">
        <f t="shared" si="4"/>
        <v>3.9261876717707107E-4</v>
      </c>
      <c r="K40" s="13"/>
      <c r="L40" s="14" t="str">
        <f t="shared" si="8"/>
        <v/>
      </c>
      <c r="N40" s="12" t="str">
        <f t="shared" si="5"/>
        <v/>
      </c>
      <c r="O40" s="13"/>
      <c r="P40" s="14" t="str">
        <f t="shared" si="7"/>
        <v/>
      </c>
    </row>
    <row r="41" spans="1:16" x14ac:dyDescent="0.25">
      <c r="A41" s="2" t="s">
        <v>45</v>
      </c>
      <c r="B41" s="2">
        <v>22</v>
      </c>
      <c r="C41" s="15">
        <f t="shared" si="0"/>
        <v>1.3520157325467061E-3</v>
      </c>
      <c r="D41" s="13">
        <v>7</v>
      </c>
      <c r="E41" s="14">
        <f t="shared" si="6"/>
        <v>2.0068807339449542E-3</v>
      </c>
      <c r="F41" s="2">
        <f t="shared" si="3"/>
        <v>29</v>
      </c>
      <c r="G41" s="12">
        <f t="shared" si="1"/>
        <v>1.4676113360323887E-3</v>
      </c>
      <c r="H41" s="16"/>
      <c r="I41" s="2">
        <v>8</v>
      </c>
      <c r="J41" s="12">
        <f t="shared" si="4"/>
        <v>3.1409501374165686E-3</v>
      </c>
      <c r="K41" s="13">
        <v>2</v>
      </c>
      <c r="L41" s="14">
        <f t="shared" si="8"/>
        <v>1.088139281828074E-3</v>
      </c>
      <c r="M41" s="2">
        <v>1</v>
      </c>
      <c r="N41" s="12">
        <f t="shared" si="5"/>
        <v>1.3774104683195593E-3</v>
      </c>
      <c r="O41" s="13"/>
      <c r="P41" s="14" t="str">
        <f t="shared" si="7"/>
        <v/>
      </c>
    </row>
    <row r="42" spans="1:16" x14ac:dyDescent="0.25">
      <c r="A42" s="2" t="s">
        <v>46</v>
      </c>
      <c r="B42" s="2">
        <v>24</v>
      </c>
      <c r="C42" s="15">
        <f t="shared" si="0"/>
        <v>1.4749262536873156E-3</v>
      </c>
      <c r="D42" s="13">
        <v>13</v>
      </c>
      <c r="E42" s="14">
        <f t="shared" si="6"/>
        <v>3.7270642201834864E-3</v>
      </c>
      <c r="F42" s="2">
        <f t="shared" si="3"/>
        <v>37</v>
      </c>
      <c r="G42" s="12">
        <f t="shared" si="1"/>
        <v>1.8724696356275303E-3</v>
      </c>
      <c r="H42" s="16"/>
      <c r="I42" s="2">
        <v>5</v>
      </c>
      <c r="J42" s="12">
        <f t="shared" si="4"/>
        <v>1.9630938358853552E-3</v>
      </c>
      <c r="K42" s="13">
        <v>3</v>
      </c>
      <c r="L42" s="14">
        <f t="shared" si="8"/>
        <v>1.632208922742111E-3</v>
      </c>
      <c r="M42" s="2">
        <v>1</v>
      </c>
      <c r="N42" s="12">
        <f t="shared" si="5"/>
        <v>1.3774104683195593E-3</v>
      </c>
      <c r="O42" s="13">
        <v>2</v>
      </c>
      <c r="P42" s="14">
        <f t="shared" si="7"/>
        <v>7.6923076923076927E-3</v>
      </c>
    </row>
    <row r="43" spans="1:16" x14ac:dyDescent="0.25">
      <c r="A43" s="2" t="s">
        <v>47</v>
      </c>
      <c r="B43" s="2">
        <v>64</v>
      </c>
      <c r="C43" s="15">
        <f t="shared" si="0"/>
        <v>3.9331366764995086E-3</v>
      </c>
      <c r="D43" s="13">
        <v>18</v>
      </c>
      <c r="E43" s="14">
        <f t="shared" si="6"/>
        <v>5.1605504587155966E-3</v>
      </c>
      <c r="F43" s="2">
        <f t="shared" si="3"/>
        <v>82</v>
      </c>
      <c r="G43" s="12">
        <f t="shared" si="1"/>
        <v>4.1497975708502024E-3</v>
      </c>
      <c r="H43" s="16"/>
      <c r="I43" s="2">
        <v>24</v>
      </c>
      <c r="J43" s="12">
        <f t="shared" si="4"/>
        <v>9.4228504122497048E-3</v>
      </c>
      <c r="K43" s="13">
        <v>5</v>
      </c>
      <c r="L43" s="14">
        <f t="shared" si="8"/>
        <v>2.720348204570185E-3</v>
      </c>
      <c r="M43" s="2">
        <v>5</v>
      </c>
      <c r="N43" s="12">
        <f t="shared" si="5"/>
        <v>6.8870523415977963E-3</v>
      </c>
      <c r="O43" s="13">
        <v>1</v>
      </c>
      <c r="P43" s="14">
        <f t="shared" si="7"/>
        <v>3.8461538461538464E-3</v>
      </c>
    </row>
    <row r="44" spans="1:16" x14ac:dyDescent="0.25">
      <c r="A44" s="2" t="s">
        <v>48</v>
      </c>
      <c r="B44" s="2">
        <v>3</v>
      </c>
      <c r="C44" s="15">
        <f t="shared" si="0"/>
        <v>1.8436578171091445E-4</v>
      </c>
      <c r="D44" s="13"/>
      <c r="E44" s="14" t="str">
        <f t="shared" si="6"/>
        <v xml:space="preserve"> </v>
      </c>
      <c r="F44" s="2">
        <f t="shared" si="3"/>
        <v>3</v>
      </c>
      <c r="G44" s="12">
        <f t="shared" si="1"/>
        <v>1.5182186234817814E-4</v>
      </c>
      <c r="H44" s="16"/>
      <c r="I44" s="2">
        <v>2</v>
      </c>
      <c r="J44" s="12">
        <f t="shared" si="4"/>
        <v>7.8523753435414214E-4</v>
      </c>
      <c r="K44" s="13">
        <v>1</v>
      </c>
      <c r="L44" s="14">
        <f t="shared" si="8"/>
        <v>5.4406964091403701E-4</v>
      </c>
      <c r="N44" s="12" t="str">
        <f t="shared" si="5"/>
        <v/>
      </c>
      <c r="O44" s="13"/>
      <c r="P44" s="14" t="str">
        <f t="shared" si="7"/>
        <v/>
      </c>
    </row>
    <row r="45" spans="1:16" x14ac:dyDescent="0.25">
      <c r="A45" s="2" t="s">
        <v>49</v>
      </c>
      <c r="B45" s="2">
        <v>321</v>
      </c>
      <c r="C45" s="15">
        <f t="shared" si="0"/>
        <v>1.9727138643067847E-2</v>
      </c>
      <c r="D45" s="13">
        <v>49</v>
      </c>
      <c r="E45" s="14">
        <f t="shared" si="6"/>
        <v>1.404816513761468E-2</v>
      </c>
      <c r="F45" s="2">
        <f t="shared" si="3"/>
        <v>370</v>
      </c>
      <c r="G45" s="12">
        <f t="shared" si="1"/>
        <v>1.8724696356275303E-2</v>
      </c>
      <c r="H45" s="16"/>
      <c r="I45" s="2">
        <v>60</v>
      </c>
      <c r="J45" s="12">
        <f t="shared" si="4"/>
        <v>2.3557126030624265E-2</v>
      </c>
      <c r="K45" s="13">
        <v>34</v>
      </c>
      <c r="L45" s="14">
        <f t="shared" si="8"/>
        <v>1.8498367791077257E-2</v>
      </c>
      <c r="M45" s="2">
        <v>9</v>
      </c>
      <c r="N45" s="12">
        <f t="shared" si="5"/>
        <v>1.2396694214876033E-2</v>
      </c>
      <c r="O45" s="13">
        <v>2</v>
      </c>
      <c r="P45" s="14">
        <f t="shared" si="7"/>
        <v>7.6923076923076927E-3</v>
      </c>
    </row>
    <row r="46" spans="1:16" x14ac:dyDescent="0.25">
      <c r="A46" s="2" t="s">
        <v>50</v>
      </c>
      <c r="B46" s="2">
        <v>1</v>
      </c>
      <c r="C46" s="15">
        <f t="shared" si="0"/>
        <v>6.1455260570304822E-5</v>
      </c>
      <c r="D46" s="13">
        <v>1</v>
      </c>
      <c r="E46" s="14">
        <f t="shared" si="6"/>
        <v>2.8669724770642203E-4</v>
      </c>
      <c r="F46" s="2">
        <f t="shared" si="3"/>
        <v>2</v>
      </c>
      <c r="G46" s="12">
        <f t="shared" si="1"/>
        <v>1.0121457489878542E-4</v>
      </c>
      <c r="H46" s="16"/>
      <c r="J46" s="12" t="str">
        <f t="shared" si="4"/>
        <v/>
      </c>
      <c r="K46" s="13"/>
      <c r="L46" s="14" t="str">
        <f t="shared" si="8"/>
        <v/>
      </c>
      <c r="N46" s="12" t="str">
        <f t="shared" si="5"/>
        <v/>
      </c>
      <c r="O46" s="13"/>
      <c r="P46" s="14" t="str">
        <f t="shared" si="7"/>
        <v/>
      </c>
    </row>
    <row r="47" spans="1:16" x14ac:dyDescent="0.25">
      <c r="A47" s="2" t="s">
        <v>51</v>
      </c>
      <c r="B47" s="2">
        <v>16</v>
      </c>
      <c r="C47" s="15">
        <f t="shared" si="0"/>
        <v>9.8328416912487715E-4</v>
      </c>
      <c r="D47" s="13">
        <v>1</v>
      </c>
      <c r="E47" s="14">
        <f t="shared" si="6"/>
        <v>2.8669724770642203E-4</v>
      </c>
      <c r="F47" s="2">
        <f t="shared" si="3"/>
        <v>17</v>
      </c>
      <c r="G47" s="12">
        <f t="shared" si="1"/>
        <v>8.6032388663967614E-4</v>
      </c>
      <c r="H47" s="16"/>
      <c r="I47" s="2">
        <v>4</v>
      </c>
      <c r="J47" s="12">
        <f t="shared" si="4"/>
        <v>1.5704750687082843E-3</v>
      </c>
      <c r="K47" s="13">
        <v>1</v>
      </c>
      <c r="L47" s="14">
        <f t="shared" si="8"/>
        <v>5.4406964091403701E-4</v>
      </c>
      <c r="N47" s="12" t="str">
        <f t="shared" si="5"/>
        <v/>
      </c>
      <c r="O47" s="13"/>
      <c r="P47" s="14" t="str">
        <f t="shared" si="7"/>
        <v/>
      </c>
    </row>
    <row r="48" spans="1:16" x14ac:dyDescent="0.25">
      <c r="A48" s="2" t="s">
        <v>52</v>
      </c>
      <c r="B48" s="2">
        <v>141</v>
      </c>
      <c r="C48" s="15">
        <f t="shared" si="0"/>
        <v>8.6651917404129801E-3</v>
      </c>
      <c r="D48" s="13">
        <v>40</v>
      </c>
      <c r="E48" s="14">
        <f t="shared" si="6"/>
        <v>1.1467889908256881E-2</v>
      </c>
      <c r="F48" s="2">
        <f t="shared" si="3"/>
        <v>181</v>
      </c>
      <c r="G48" s="12">
        <f t="shared" si="1"/>
        <v>9.159919028340081E-3</v>
      </c>
      <c r="H48" s="16"/>
      <c r="I48" s="2">
        <v>42</v>
      </c>
      <c r="J48" s="12">
        <f t="shared" si="4"/>
        <v>1.6489988221436984E-2</v>
      </c>
      <c r="K48" s="13">
        <v>16</v>
      </c>
      <c r="L48" s="14">
        <f t="shared" si="8"/>
        <v>8.7051142546245922E-3</v>
      </c>
      <c r="M48" s="2">
        <v>8</v>
      </c>
      <c r="N48" s="12">
        <f t="shared" si="5"/>
        <v>1.1019283746556474E-2</v>
      </c>
      <c r="O48" s="13">
        <v>4</v>
      </c>
      <c r="P48" s="14">
        <f t="shared" si="7"/>
        <v>1.5384615384615385E-2</v>
      </c>
    </row>
    <row r="49" spans="1:16" x14ac:dyDescent="0.25">
      <c r="A49" s="2" t="s">
        <v>53</v>
      </c>
      <c r="B49" s="2">
        <v>1</v>
      </c>
      <c r="C49" s="15">
        <f t="shared" si="0"/>
        <v>6.1455260570304822E-5</v>
      </c>
      <c r="D49" s="13"/>
      <c r="E49" s="14" t="str">
        <f t="shared" si="6"/>
        <v xml:space="preserve"> </v>
      </c>
      <c r="F49" s="2">
        <f t="shared" si="3"/>
        <v>1</v>
      </c>
      <c r="G49" s="12">
        <f t="shared" si="1"/>
        <v>5.060728744939271E-5</v>
      </c>
      <c r="H49" s="16"/>
      <c r="J49" s="12" t="str">
        <f t="shared" si="4"/>
        <v/>
      </c>
      <c r="K49" s="13"/>
      <c r="L49" s="14" t="str">
        <f t="shared" si="8"/>
        <v/>
      </c>
      <c r="N49" s="12" t="str">
        <f t="shared" si="5"/>
        <v/>
      </c>
      <c r="O49" s="13"/>
      <c r="P49" s="14" t="str">
        <f t="shared" si="7"/>
        <v/>
      </c>
    </row>
    <row r="50" spans="1:16" x14ac:dyDescent="0.25">
      <c r="A50" s="2" t="s">
        <v>54</v>
      </c>
      <c r="B50" s="2">
        <v>5388</v>
      </c>
      <c r="C50" s="15">
        <f t="shared" si="0"/>
        <v>0.33112094395280234</v>
      </c>
      <c r="D50" s="13">
        <v>686</v>
      </c>
      <c r="E50" s="14">
        <f t="shared" si="6"/>
        <v>0.19667431192660551</v>
      </c>
      <c r="F50" s="2">
        <f t="shared" si="3"/>
        <v>6074</v>
      </c>
      <c r="G50" s="12">
        <f>IF(F50&gt;0,F50/$F$98," ")</f>
        <v>0.30738866396761133</v>
      </c>
      <c r="H50" s="16"/>
      <c r="I50" s="2">
        <v>786</v>
      </c>
      <c r="J50" s="12">
        <f t="shared" si="4"/>
        <v>0.30859835100117783</v>
      </c>
      <c r="K50" s="13">
        <v>622</v>
      </c>
      <c r="L50" s="14">
        <f t="shared" si="8"/>
        <v>0.33841131664853102</v>
      </c>
      <c r="M50" s="2">
        <v>151</v>
      </c>
      <c r="N50" s="12">
        <f t="shared" si="5"/>
        <v>0.20798898071625344</v>
      </c>
      <c r="O50" s="13">
        <v>33</v>
      </c>
      <c r="P50" s="14">
        <f t="shared" si="7"/>
        <v>0.12692307692307692</v>
      </c>
    </row>
    <row r="51" spans="1:16" x14ac:dyDescent="0.25">
      <c r="A51" s="2" t="s">
        <v>55</v>
      </c>
      <c r="B51" s="2">
        <v>1</v>
      </c>
      <c r="C51" s="15">
        <f t="shared" si="0"/>
        <v>6.1455260570304822E-5</v>
      </c>
      <c r="D51" s="13">
        <v>1</v>
      </c>
      <c r="E51" s="14">
        <f t="shared" si="6"/>
        <v>2.8669724770642203E-4</v>
      </c>
      <c r="F51" s="2">
        <f t="shared" si="3"/>
        <v>2</v>
      </c>
      <c r="G51" s="12">
        <f t="shared" si="1"/>
        <v>1.0121457489878542E-4</v>
      </c>
      <c r="H51" s="16"/>
      <c r="J51" s="12" t="str">
        <f t="shared" si="4"/>
        <v/>
      </c>
      <c r="K51" s="13">
        <v>1</v>
      </c>
      <c r="L51" s="14">
        <f t="shared" si="8"/>
        <v>5.4406964091403701E-4</v>
      </c>
      <c r="M51" s="2">
        <v>1</v>
      </c>
      <c r="N51" s="12">
        <f t="shared" si="5"/>
        <v>1.3774104683195593E-3</v>
      </c>
      <c r="O51" s="13"/>
      <c r="P51" s="14" t="str">
        <f t="shared" si="7"/>
        <v/>
      </c>
    </row>
    <row r="52" spans="1:16" x14ac:dyDescent="0.25">
      <c r="A52" s="2" t="s">
        <v>56</v>
      </c>
      <c r="B52" s="2">
        <v>7</v>
      </c>
      <c r="C52" s="15">
        <f t="shared" si="0"/>
        <v>4.3018682399213374E-4</v>
      </c>
      <c r="D52" s="13">
        <v>7</v>
      </c>
      <c r="E52" s="14">
        <f t="shared" si="6"/>
        <v>2.0068807339449542E-3</v>
      </c>
      <c r="F52" s="2">
        <f t="shared" si="3"/>
        <v>14</v>
      </c>
      <c r="G52" s="12">
        <f t="shared" si="1"/>
        <v>7.0850202429149803E-4</v>
      </c>
      <c r="H52" s="16"/>
      <c r="I52" s="2">
        <v>2</v>
      </c>
      <c r="J52" s="12">
        <f t="shared" si="4"/>
        <v>7.8523753435414214E-4</v>
      </c>
      <c r="K52" s="13">
        <v>1</v>
      </c>
      <c r="L52" s="14">
        <f t="shared" si="8"/>
        <v>5.4406964091403701E-4</v>
      </c>
      <c r="M52" s="2">
        <v>1</v>
      </c>
      <c r="N52" s="12">
        <f t="shared" si="5"/>
        <v>1.3774104683195593E-3</v>
      </c>
      <c r="O52" s="13"/>
      <c r="P52" s="14" t="str">
        <f t="shared" si="7"/>
        <v/>
      </c>
    </row>
    <row r="53" spans="1:16" x14ac:dyDescent="0.25">
      <c r="A53" s="2" t="s">
        <v>57</v>
      </c>
      <c r="B53" s="2">
        <v>4</v>
      </c>
      <c r="C53" s="15">
        <f t="shared" si="0"/>
        <v>2.4582104228121929E-4</v>
      </c>
      <c r="D53" s="13">
        <v>3</v>
      </c>
      <c r="E53" s="14">
        <f t="shared" si="6"/>
        <v>8.600917431192661E-4</v>
      </c>
      <c r="F53" s="2">
        <f t="shared" si="3"/>
        <v>7</v>
      </c>
      <c r="G53" s="12">
        <f t="shared" si="1"/>
        <v>3.5425101214574901E-4</v>
      </c>
      <c r="H53" s="16"/>
      <c r="I53" s="2">
        <v>1</v>
      </c>
      <c r="J53" s="12">
        <f t="shared" si="4"/>
        <v>3.9261876717707107E-4</v>
      </c>
      <c r="K53" s="13"/>
      <c r="L53" s="14" t="str">
        <f t="shared" si="8"/>
        <v/>
      </c>
      <c r="N53" s="12" t="str">
        <f t="shared" si="5"/>
        <v/>
      </c>
      <c r="O53" s="13"/>
      <c r="P53" s="14" t="str">
        <f t="shared" si="7"/>
        <v/>
      </c>
    </row>
    <row r="54" spans="1:16" x14ac:dyDescent="0.25">
      <c r="A54" s="2" t="s">
        <v>58</v>
      </c>
      <c r="B54" s="2">
        <v>2</v>
      </c>
      <c r="C54" s="15">
        <f t="shared" si="0"/>
        <v>1.2291052114060964E-4</v>
      </c>
      <c r="D54" s="13">
        <v>1</v>
      </c>
      <c r="E54" s="14">
        <f t="shared" si="6"/>
        <v>2.8669724770642203E-4</v>
      </c>
      <c r="F54" s="2">
        <f t="shared" si="3"/>
        <v>3</v>
      </c>
      <c r="G54" s="12">
        <f t="shared" si="1"/>
        <v>1.5182186234817814E-4</v>
      </c>
      <c r="H54" s="16"/>
      <c r="I54" s="2">
        <v>1</v>
      </c>
      <c r="J54" s="12">
        <f t="shared" si="4"/>
        <v>3.9261876717707107E-4</v>
      </c>
      <c r="K54" s="13"/>
      <c r="L54" s="14" t="str">
        <f t="shared" si="8"/>
        <v/>
      </c>
      <c r="N54" s="12" t="str">
        <f t="shared" si="5"/>
        <v/>
      </c>
      <c r="O54" s="13"/>
      <c r="P54" s="14" t="str">
        <f t="shared" si="7"/>
        <v/>
      </c>
    </row>
    <row r="55" spans="1:16" x14ac:dyDescent="0.25">
      <c r="A55" s="2" t="s">
        <v>59</v>
      </c>
      <c r="B55" s="2">
        <v>3</v>
      </c>
      <c r="C55" s="15">
        <f t="shared" si="0"/>
        <v>1.8436578171091445E-4</v>
      </c>
      <c r="D55" s="13">
        <v>1</v>
      </c>
      <c r="E55" s="14">
        <f t="shared" si="6"/>
        <v>2.8669724770642203E-4</v>
      </c>
      <c r="F55" s="2">
        <f t="shared" si="3"/>
        <v>4</v>
      </c>
      <c r="G55" s="12">
        <f t="shared" si="1"/>
        <v>2.0242914979757084E-4</v>
      </c>
      <c r="H55" s="16"/>
      <c r="I55" s="2">
        <v>1</v>
      </c>
      <c r="J55" s="12">
        <f t="shared" si="4"/>
        <v>3.9261876717707107E-4</v>
      </c>
      <c r="K55" s="13">
        <v>1</v>
      </c>
      <c r="L55" s="14">
        <f t="shared" si="8"/>
        <v>5.4406964091403701E-4</v>
      </c>
      <c r="N55" s="12" t="str">
        <f t="shared" si="5"/>
        <v/>
      </c>
      <c r="O55" s="13">
        <v>1</v>
      </c>
      <c r="P55" s="14">
        <f t="shared" si="7"/>
        <v>3.8461538461538464E-3</v>
      </c>
    </row>
    <row r="56" spans="1:16" x14ac:dyDescent="0.25">
      <c r="A56" s="2" t="s">
        <v>60</v>
      </c>
      <c r="B56" s="2">
        <v>26</v>
      </c>
      <c r="C56" s="15">
        <f t="shared" si="0"/>
        <v>1.5978367748279252E-3</v>
      </c>
      <c r="D56" s="13">
        <v>15</v>
      </c>
      <c r="E56" s="14">
        <f t="shared" si="6"/>
        <v>4.3004587155963305E-3</v>
      </c>
      <c r="F56" s="2">
        <f t="shared" si="3"/>
        <v>41</v>
      </c>
      <c r="G56" s="12">
        <f t="shared" si="1"/>
        <v>2.0748987854251012E-3</v>
      </c>
      <c r="H56" s="16"/>
      <c r="I56" s="2">
        <v>9</v>
      </c>
      <c r="J56" s="12">
        <f t="shared" si="4"/>
        <v>3.5335689045936395E-3</v>
      </c>
      <c r="K56" s="13">
        <v>3</v>
      </c>
      <c r="L56" s="14">
        <f t="shared" si="8"/>
        <v>1.632208922742111E-3</v>
      </c>
      <c r="N56" s="12" t="str">
        <f t="shared" si="5"/>
        <v/>
      </c>
      <c r="O56" s="13">
        <v>3</v>
      </c>
      <c r="P56" s="14">
        <f t="shared" si="7"/>
        <v>1.1538461538461539E-2</v>
      </c>
    </row>
    <row r="57" spans="1:16" x14ac:dyDescent="0.25">
      <c r="A57" s="2" t="s">
        <v>61</v>
      </c>
      <c r="B57" s="2">
        <v>1</v>
      </c>
      <c r="C57" s="15">
        <f t="shared" si="0"/>
        <v>6.1455260570304822E-5</v>
      </c>
      <c r="D57" s="13">
        <v>1</v>
      </c>
      <c r="E57" s="14">
        <f t="shared" si="6"/>
        <v>2.8669724770642203E-4</v>
      </c>
      <c r="F57" s="2">
        <f t="shared" si="3"/>
        <v>2</v>
      </c>
      <c r="G57" s="12">
        <f t="shared" si="1"/>
        <v>1.0121457489878542E-4</v>
      </c>
      <c r="H57" s="16"/>
      <c r="J57" s="12" t="str">
        <f t="shared" si="4"/>
        <v/>
      </c>
      <c r="K57" s="13"/>
      <c r="L57" s="14" t="str">
        <f t="shared" si="8"/>
        <v/>
      </c>
      <c r="N57" s="12" t="str">
        <f t="shared" si="5"/>
        <v/>
      </c>
      <c r="O57" s="13"/>
      <c r="P57" s="14" t="str">
        <f t="shared" si="7"/>
        <v/>
      </c>
    </row>
    <row r="58" spans="1:16" x14ac:dyDescent="0.25">
      <c r="A58" s="2" t="s">
        <v>62</v>
      </c>
      <c r="B58" s="2">
        <v>38</v>
      </c>
      <c r="C58" s="15">
        <f t="shared" si="0"/>
        <v>2.3352999016715832E-3</v>
      </c>
      <c r="D58" s="13">
        <v>5</v>
      </c>
      <c r="E58" s="14">
        <f t="shared" si="6"/>
        <v>1.4334862385321102E-3</v>
      </c>
      <c r="F58" s="2">
        <f t="shared" si="3"/>
        <v>43</v>
      </c>
      <c r="G58" s="12">
        <f t="shared" si="1"/>
        <v>2.1761133603238865E-3</v>
      </c>
      <c r="H58" s="16"/>
      <c r="I58" s="2">
        <v>4</v>
      </c>
      <c r="J58" s="12">
        <f t="shared" si="4"/>
        <v>1.5704750687082843E-3</v>
      </c>
      <c r="K58" s="13">
        <v>1</v>
      </c>
      <c r="L58" s="14">
        <f t="shared" si="8"/>
        <v>5.4406964091403701E-4</v>
      </c>
      <c r="M58" s="2">
        <v>1</v>
      </c>
      <c r="N58" s="12">
        <f t="shared" si="5"/>
        <v>1.3774104683195593E-3</v>
      </c>
      <c r="O58" s="13"/>
      <c r="P58" s="14" t="str">
        <f t="shared" si="7"/>
        <v/>
      </c>
    </row>
    <row r="59" spans="1:16" x14ac:dyDescent="0.25">
      <c r="A59" s="2" t="s">
        <v>63</v>
      </c>
      <c r="B59" s="2">
        <v>8</v>
      </c>
      <c r="C59" s="15">
        <f t="shared" si="0"/>
        <v>4.9164208456243857E-4</v>
      </c>
      <c r="D59" s="13"/>
      <c r="E59" s="14" t="str">
        <f t="shared" si="6"/>
        <v xml:space="preserve"> </v>
      </c>
      <c r="F59" s="2">
        <f t="shared" si="3"/>
        <v>8</v>
      </c>
      <c r="G59" s="12">
        <f t="shared" si="1"/>
        <v>4.0485829959514168E-4</v>
      </c>
      <c r="H59" s="16"/>
      <c r="I59" s="2">
        <v>3</v>
      </c>
      <c r="J59" s="12">
        <f t="shared" si="4"/>
        <v>1.1778563015312131E-3</v>
      </c>
      <c r="K59" s="13"/>
      <c r="L59" s="14" t="str">
        <f t="shared" si="8"/>
        <v/>
      </c>
      <c r="N59" s="12" t="str">
        <f t="shared" si="5"/>
        <v/>
      </c>
      <c r="O59" s="13"/>
      <c r="P59" s="14" t="str">
        <f t="shared" si="7"/>
        <v/>
      </c>
    </row>
    <row r="60" spans="1:16" x14ac:dyDescent="0.25">
      <c r="A60" s="2" t="s">
        <v>64</v>
      </c>
      <c r="B60" s="2">
        <v>9</v>
      </c>
      <c r="C60" s="15">
        <f t="shared" si="0"/>
        <v>5.5309734513274336E-4</v>
      </c>
      <c r="D60" s="13">
        <v>1</v>
      </c>
      <c r="E60" s="14">
        <f t="shared" si="6"/>
        <v>2.8669724770642203E-4</v>
      </c>
      <c r="F60" s="2">
        <f t="shared" si="3"/>
        <v>10</v>
      </c>
      <c r="G60" s="12">
        <f t="shared" si="1"/>
        <v>5.0607287449392713E-4</v>
      </c>
      <c r="H60" s="16"/>
      <c r="I60" s="2">
        <v>3</v>
      </c>
      <c r="J60" s="12">
        <f t="shared" si="4"/>
        <v>1.1778563015312131E-3</v>
      </c>
      <c r="K60" s="13"/>
      <c r="L60" s="14" t="str">
        <f t="shared" si="8"/>
        <v/>
      </c>
      <c r="N60" s="12" t="str">
        <f t="shared" si="5"/>
        <v/>
      </c>
      <c r="O60" s="13"/>
      <c r="P60" s="14" t="str">
        <f t="shared" si="7"/>
        <v/>
      </c>
    </row>
    <row r="61" spans="1:16" x14ac:dyDescent="0.25">
      <c r="A61" s="2" t="s">
        <v>65</v>
      </c>
      <c r="B61" s="2">
        <v>3</v>
      </c>
      <c r="C61" s="15">
        <f t="shared" si="0"/>
        <v>1.8436578171091445E-4</v>
      </c>
      <c r="D61" s="13">
        <v>2</v>
      </c>
      <c r="E61" s="14">
        <f t="shared" si="6"/>
        <v>5.7339449541284407E-4</v>
      </c>
      <c r="F61" s="2">
        <f t="shared" si="3"/>
        <v>5</v>
      </c>
      <c r="G61" s="12">
        <f t="shared" si="1"/>
        <v>2.5303643724696357E-4</v>
      </c>
      <c r="H61" s="16"/>
      <c r="I61" s="2">
        <v>2</v>
      </c>
      <c r="J61" s="12">
        <f t="shared" si="4"/>
        <v>7.8523753435414214E-4</v>
      </c>
      <c r="K61" s="13"/>
      <c r="L61" s="14" t="str">
        <f t="shared" si="8"/>
        <v/>
      </c>
      <c r="N61" s="12" t="str">
        <f t="shared" si="5"/>
        <v/>
      </c>
      <c r="O61" s="13"/>
      <c r="P61" s="14" t="str">
        <f t="shared" si="7"/>
        <v/>
      </c>
    </row>
    <row r="62" spans="1:16" x14ac:dyDescent="0.25">
      <c r="A62" s="2" t="s">
        <v>66</v>
      </c>
      <c r="B62" s="2">
        <v>7458</v>
      </c>
      <c r="C62" s="15">
        <f t="shared" si="0"/>
        <v>0.45833333333333331</v>
      </c>
      <c r="D62" s="13">
        <v>1535</v>
      </c>
      <c r="E62" s="14">
        <f t="shared" si="6"/>
        <v>0.44008027522935778</v>
      </c>
      <c r="F62" s="2">
        <f t="shared" si="3"/>
        <v>8993</v>
      </c>
      <c r="G62" s="12">
        <f t="shared" si="1"/>
        <v>0.45511133603238868</v>
      </c>
      <c r="H62" s="16"/>
      <c r="I62" s="2">
        <v>1071</v>
      </c>
      <c r="J62" s="12">
        <f t="shared" si="4"/>
        <v>0.4204946996466431</v>
      </c>
      <c r="K62" s="13">
        <v>817</v>
      </c>
      <c r="L62" s="14">
        <f t="shared" si="8"/>
        <v>0.44450489662676823</v>
      </c>
      <c r="M62" s="2">
        <v>352</v>
      </c>
      <c r="N62" s="12">
        <f t="shared" si="5"/>
        <v>0.48484848484848486</v>
      </c>
      <c r="O62" s="13">
        <v>75</v>
      </c>
      <c r="P62" s="14">
        <f t="shared" si="7"/>
        <v>0.28846153846153844</v>
      </c>
    </row>
    <row r="63" spans="1:16" x14ac:dyDescent="0.25">
      <c r="A63" s="2" t="s">
        <v>67</v>
      </c>
      <c r="B63" s="2">
        <v>1</v>
      </c>
      <c r="C63" s="15">
        <f t="shared" si="0"/>
        <v>6.1455260570304822E-5</v>
      </c>
      <c r="D63" s="13"/>
      <c r="E63" s="14" t="str">
        <f t="shared" si="6"/>
        <v xml:space="preserve"> </v>
      </c>
      <c r="F63" s="2">
        <f t="shared" si="3"/>
        <v>1</v>
      </c>
      <c r="G63" s="12">
        <f t="shared" si="1"/>
        <v>5.060728744939271E-5</v>
      </c>
      <c r="H63" s="16"/>
      <c r="J63" s="12" t="str">
        <f t="shared" si="4"/>
        <v/>
      </c>
      <c r="K63" s="13">
        <v>1</v>
      </c>
      <c r="L63" s="14">
        <f t="shared" si="8"/>
        <v>5.4406964091403701E-4</v>
      </c>
      <c r="N63" s="12" t="str">
        <f t="shared" si="5"/>
        <v/>
      </c>
      <c r="O63" s="13"/>
      <c r="P63" s="14" t="str">
        <f t="shared" si="7"/>
        <v/>
      </c>
    </row>
    <row r="64" spans="1:16" x14ac:dyDescent="0.25">
      <c r="A64" s="2" t="s">
        <v>68</v>
      </c>
      <c r="B64" s="2">
        <v>4</v>
      </c>
      <c r="C64" s="15">
        <f t="shared" si="0"/>
        <v>2.4582104228121929E-4</v>
      </c>
      <c r="D64" s="13"/>
      <c r="E64" s="14" t="str">
        <f t="shared" si="6"/>
        <v xml:space="preserve"> </v>
      </c>
      <c r="F64" s="2">
        <f t="shared" si="3"/>
        <v>4</v>
      </c>
      <c r="G64" s="12">
        <f t="shared" si="1"/>
        <v>2.0242914979757084E-4</v>
      </c>
      <c r="H64" s="16"/>
      <c r="I64" s="2">
        <v>1</v>
      </c>
      <c r="J64" s="12">
        <f t="shared" si="4"/>
        <v>3.9261876717707107E-4</v>
      </c>
      <c r="K64" s="13">
        <v>1</v>
      </c>
      <c r="L64" s="14">
        <f t="shared" si="8"/>
        <v>5.4406964091403701E-4</v>
      </c>
      <c r="N64" s="12" t="str">
        <f t="shared" si="5"/>
        <v/>
      </c>
      <c r="O64" s="13"/>
      <c r="P64" s="14" t="str">
        <f t="shared" si="7"/>
        <v/>
      </c>
    </row>
    <row r="65" spans="1:16" x14ac:dyDescent="0.25">
      <c r="A65" s="2" t="s">
        <v>69</v>
      </c>
      <c r="B65" s="2">
        <v>2</v>
      </c>
      <c r="C65" s="15">
        <f t="shared" si="0"/>
        <v>1.2291052114060964E-4</v>
      </c>
      <c r="D65" s="13">
        <v>4</v>
      </c>
      <c r="E65" s="14">
        <f t="shared" si="6"/>
        <v>1.1467889908256881E-3</v>
      </c>
      <c r="F65" s="2">
        <f t="shared" si="3"/>
        <v>6</v>
      </c>
      <c r="G65" s="12">
        <f t="shared" si="1"/>
        <v>3.0364372469635629E-4</v>
      </c>
      <c r="H65" s="16"/>
      <c r="J65" s="12" t="str">
        <f t="shared" si="4"/>
        <v/>
      </c>
      <c r="K65" s="13"/>
      <c r="L65" s="14" t="str">
        <f t="shared" si="8"/>
        <v/>
      </c>
      <c r="M65" s="2">
        <v>2</v>
      </c>
      <c r="N65" s="12">
        <f t="shared" si="5"/>
        <v>2.7548209366391185E-3</v>
      </c>
      <c r="O65" s="13">
        <v>1</v>
      </c>
      <c r="P65" s="14">
        <f t="shared" si="7"/>
        <v>3.8461538461538464E-3</v>
      </c>
    </row>
    <row r="66" spans="1:16" x14ac:dyDescent="0.25">
      <c r="A66" s="2" t="s">
        <v>70</v>
      </c>
      <c r="B66" s="2">
        <v>1</v>
      </c>
      <c r="C66" s="15">
        <f t="shared" si="0"/>
        <v>6.1455260570304822E-5</v>
      </c>
      <c r="D66" s="13"/>
      <c r="E66" s="14" t="str">
        <f t="shared" si="6"/>
        <v xml:space="preserve"> </v>
      </c>
      <c r="F66" s="2">
        <f t="shared" si="3"/>
        <v>1</v>
      </c>
      <c r="G66" s="12">
        <f t="shared" si="1"/>
        <v>5.060728744939271E-5</v>
      </c>
      <c r="H66" s="16"/>
      <c r="J66" s="12" t="str">
        <f t="shared" si="4"/>
        <v/>
      </c>
      <c r="K66" s="13"/>
      <c r="L66" s="14" t="str">
        <f t="shared" si="8"/>
        <v/>
      </c>
      <c r="N66" s="12" t="str">
        <f t="shared" si="5"/>
        <v/>
      </c>
      <c r="O66" s="13"/>
      <c r="P66" s="14" t="str">
        <f t="shared" si="7"/>
        <v/>
      </c>
    </row>
    <row r="67" spans="1:16" x14ac:dyDescent="0.25">
      <c r="A67" s="2" t="s">
        <v>71</v>
      </c>
      <c r="B67" s="2">
        <v>13</v>
      </c>
      <c r="C67" s="15">
        <f t="shared" si="0"/>
        <v>7.9891838741396259E-4</v>
      </c>
      <c r="D67" s="13">
        <v>2</v>
      </c>
      <c r="E67" s="14">
        <f t="shared" si="6"/>
        <v>5.7339449541284407E-4</v>
      </c>
      <c r="F67" s="2">
        <f t="shared" si="3"/>
        <v>15</v>
      </c>
      <c r="G67" s="12">
        <f t="shared" si="1"/>
        <v>7.591093117408907E-4</v>
      </c>
      <c r="H67" s="16"/>
      <c r="I67" s="2">
        <v>4</v>
      </c>
      <c r="J67" s="12">
        <f t="shared" si="4"/>
        <v>1.5704750687082843E-3</v>
      </c>
      <c r="K67" s="13">
        <v>2</v>
      </c>
      <c r="L67" s="14">
        <f t="shared" si="8"/>
        <v>1.088139281828074E-3</v>
      </c>
      <c r="N67" s="12" t="str">
        <f t="shared" si="5"/>
        <v/>
      </c>
      <c r="O67" s="13"/>
      <c r="P67" s="14" t="str">
        <f t="shared" si="7"/>
        <v/>
      </c>
    </row>
    <row r="68" spans="1:16" x14ac:dyDescent="0.25">
      <c r="A68" s="2" t="s">
        <v>72</v>
      </c>
      <c r="B68" s="2">
        <v>29</v>
      </c>
      <c r="C68" s="15">
        <f t="shared" si="0"/>
        <v>1.7822025565388396E-3</v>
      </c>
      <c r="D68" s="13">
        <v>9</v>
      </c>
      <c r="E68" s="14">
        <f t="shared" si="6"/>
        <v>2.5802752293577983E-3</v>
      </c>
      <c r="F68" s="2">
        <f t="shared" si="3"/>
        <v>38</v>
      </c>
      <c r="G68" s="12">
        <f t="shared" si="1"/>
        <v>1.9230769230769232E-3</v>
      </c>
      <c r="H68" s="16"/>
      <c r="I68" s="2">
        <v>7</v>
      </c>
      <c r="J68" s="12">
        <f t="shared" si="4"/>
        <v>2.7483313702394976E-3</v>
      </c>
      <c r="K68" s="13"/>
      <c r="L68" s="14" t="str">
        <f t="shared" si="8"/>
        <v/>
      </c>
      <c r="M68" s="2">
        <v>1</v>
      </c>
      <c r="N68" s="12">
        <f t="shared" si="5"/>
        <v>1.3774104683195593E-3</v>
      </c>
      <c r="O68" s="13"/>
      <c r="P68" s="14" t="str">
        <f t="shared" si="7"/>
        <v/>
      </c>
    </row>
    <row r="69" spans="1:16" x14ac:dyDescent="0.25">
      <c r="A69" s="2" t="s">
        <v>73</v>
      </c>
      <c r="B69" s="2">
        <v>2</v>
      </c>
      <c r="C69" s="15">
        <f t="shared" ref="C69:G84" si="9">IF(B69&gt;0,B69/$B$98," ")</f>
        <v>1.2291052114060964E-4</v>
      </c>
      <c r="D69" s="13"/>
      <c r="E69" s="14" t="str">
        <f t="shared" si="6"/>
        <v xml:space="preserve"> </v>
      </c>
      <c r="F69" s="2">
        <f t="shared" si="3"/>
        <v>2</v>
      </c>
      <c r="G69" s="12">
        <f t="shared" ref="G69:G79" si="10">IF(F69&gt;0,F69/$F$98," ")</f>
        <v>1.0121457489878542E-4</v>
      </c>
      <c r="H69" s="16"/>
      <c r="J69" s="12"/>
      <c r="K69" s="13"/>
      <c r="L69" s="14" t="str">
        <f t="shared" si="8"/>
        <v/>
      </c>
      <c r="N69" s="12" t="str">
        <f t="shared" si="5"/>
        <v/>
      </c>
      <c r="O69" s="13"/>
      <c r="P69" s="14" t="str">
        <f t="shared" si="7"/>
        <v/>
      </c>
    </row>
    <row r="70" spans="1:16" x14ac:dyDescent="0.25">
      <c r="A70" s="2" t="s">
        <v>74</v>
      </c>
      <c r="B70" s="2">
        <v>7</v>
      </c>
      <c r="C70" s="15">
        <f t="shared" si="9"/>
        <v>4.3018682399213374E-4</v>
      </c>
      <c r="D70" s="13">
        <v>2</v>
      </c>
      <c r="E70" s="14">
        <f t="shared" si="6"/>
        <v>5.7339449541284407E-4</v>
      </c>
      <c r="F70" s="2">
        <f t="shared" ref="F70:F81" si="11">IF(B70+D70&gt;0,B70+D70," ")</f>
        <v>9</v>
      </c>
      <c r="G70" s="12">
        <f t="shared" si="10"/>
        <v>4.5546558704453441E-4</v>
      </c>
      <c r="H70" s="16"/>
      <c r="I70" s="2">
        <v>4</v>
      </c>
      <c r="J70" s="12">
        <f t="shared" ref="J70:J85" si="12">IF(I70&gt;0,I70/$I$98,"")</f>
        <v>1.5704750687082843E-3</v>
      </c>
      <c r="K70" s="13">
        <v>2</v>
      </c>
      <c r="L70" s="14">
        <f t="shared" si="8"/>
        <v>1.088139281828074E-3</v>
      </c>
      <c r="N70" s="12" t="str">
        <f t="shared" ref="N70:N81" si="13">IF(M70&gt;0,M70/$M$98,"")</f>
        <v/>
      </c>
      <c r="O70" s="13">
        <v>1</v>
      </c>
      <c r="P70" s="14">
        <f t="shared" si="7"/>
        <v>3.8461538461538464E-3</v>
      </c>
    </row>
    <row r="71" spans="1:16" x14ac:dyDescent="0.25">
      <c r="A71" s="2" t="s">
        <v>75</v>
      </c>
      <c r="B71" s="2">
        <v>43</v>
      </c>
      <c r="C71" s="15">
        <f t="shared" si="9"/>
        <v>2.642576204523107E-3</v>
      </c>
      <c r="D71" s="13">
        <v>4</v>
      </c>
      <c r="E71" s="14">
        <f>IF(D71&gt;0,D71/$D$98," ")</f>
        <v>1.1467889908256881E-3</v>
      </c>
      <c r="F71" s="2">
        <f t="shared" si="11"/>
        <v>47</v>
      </c>
      <c r="G71" s="12">
        <f t="shared" si="10"/>
        <v>2.3785425101214576E-3</v>
      </c>
      <c r="H71" s="16"/>
      <c r="I71" s="2">
        <v>7</v>
      </c>
      <c r="J71" s="12">
        <f t="shared" si="12"/>
        <v>2.7483313702394976E-3</v>
      </c>
      <c r="K71" s="13">
        <v>3</v>
      </c>
      <c r="L71" s="14">
        <f t="shared" si="8"/>
        <v>1.632208922742111E-3</v>
      </c>
      <c r="N71" s="12" t="str">
        <f t="shared" si="13"/>
        <v/>
      </c>
      <c r="O71" s="13"/>
      <c r="P71" s="14" t="str">
        <f t="shared" ref="P71:P85" si="14">IF(O71&gt;0,O71/$O$98,"")</f>
        <v/>
      </c>
    </row>
    <row r="72" spans="1:16" x14ac:dyDescent="0.25">
      <c r="A72" s="2" t="s">
        <v>76</v>
      </c>
      <c r="B72" s="2">
        <v>392</v>
      </c>
      <c r="C72" s="15">
        <f t="shared" si="9"/>
        <v>2.4090462143559487E-2</v>
      </c>
      <c r="D72" s="13">
        <v>51</v>
      </c>
      <c r="E72" s="14">
        <f t="shared" ref="E72:E81" si="15">IF(D72&gt;0,D72/$D$98," ")</f>
        <v>1.4621559633027524E-2</v>
      </c>
      <c r="F72" s="2">
        <f t="shared" si="11"/>
        <v>443</v>
      </c>
      <c r="G72" s="12">
        <f t="shared" si="10"/>
        <v>2.2419028340080971E-2</v>
      </c>
      <c r="H72" s="16"/>
      <c r="I72" s="2">
        <v>76</v>
      </c>
      <c r="J72" s="12">
        <f t="shared" si="12"/>
        <v>2.98390263054574E-2</v>
      </c>
      <c r="K72" s="13">
        <v>68</v>
      </c>
      <c r="L72" s="14">
        <f t="shared" si="8"/>
        <v>3.6996735582154515E-2</v>
      </c>
      <c r="M72" s="2">
        <v>11</v>
      </c>
      <c r="N72" s="12">
        <f t="shared" si="13"/>
        <v>1.5151515151515152E-2</v>
      </c>
      <c r="O72" s="13">
        <v>8</v>
      </c>
      <c r="P72" s="14">
        <f t="shared" si="14"/>
        <v>3.0769230769230771E-2</v>
      </c>
    </row>
    <row r="73" spans="1:16" x14ac:dyDescent="0.25">
      <c r="A73" s="2" t="s">
        <v>77</v>
      </c>
      <c r="B73" s="2">
        <v>4</v>
      </c>
      <c r="C73" s="15">
        <f t="shared" si="9"/>
        <v>2.4582104228121929E-4</v>
      </c>
      <c r="D73" s="13">
        <v>2</v>
      </c>
      <c r="E73" s="14">
        <f t="shared" si="15"/>
        <v>5.7339449541284407E-4</v>
      </c>
      <c r="F73" s="2">
        <f t="shared" si="11"/>
        <v>6</v>
      </c>
      <c r="G73" s="12">
        <f t="shared" si="10"/>
        <v>3.0364372469635629E-4</v>
      </c>
      <c r="H73" s="16"/>
      <c r="I73" s="2">
        <v>2</v>
      </c>
      <c r="J73" s="12">
        <f t="shared" si="12"/>
        <v>7.8523753435414214E-4</v>
      </c>
      <c r="K73" s="13"/>
      <c r="L73" s="14" t="str">
        <f t="shared" si="8"/>
        <v/>
      </c>
      <c r="N73" s="12" t="str">
        <f t="shared" si="13"/>
        <v/>
      </c>
      <c r="O73" s="13">
        <v>1</v>
      </c>
      <c r="P73" s="14">
        <f t="shared" si="14"/>
        <v>3.8461538461538464E-3</v>
      </c>
    </row>
    <row r="74" spans="1:16" x14ac:dyDescent="0.25">
      <c r="A74" s="2" t="s">
        <v>78</v>
      </c>
      <c r="B74" s="2">
        <v>61</v>
      </c>
      <c r="C74" s="15">
        <f t="shared" si="9"/>
        <v>3.7487708947885937E-3</v>
      </c>
      <c r="D74" s="13">
        <v>6</v>
      </c>
      <c r="E74" s="14">
        <f t="shared" si="15"/>
        <v>1.7201834862385322E-3</v>
      </c>
      <c r="F74" s="2">
        <f t="shared" si="11"/>
        <v>67</v>
      </c>
      <c r="G74" s="12">
        <f t="shared" si="10"/>
        <v>3.3906882591093119E-3</v>
      </c>
      <c r="H74" s="16"/>
      <c r="I74" s="2">
        <v>16</v>
      </c>
      <c r="J74" s="12">
        <f t="shared" si="12"/>
        <v>6.2819002748331371E-3</v>
      </c>
      <c r="K74" s="13">
        <v>4</v>
      </c>
      <c r="L74" s="14">
        <f t="shared" si="8"/>
        <v>2.176278563656148E-3</v>
      </c>
      <c r="N74" s="12" t="str">
        <f t="shared" si="13"/>
        <v/>
      </c>
      <c r="O74" s="13"/>
      <c r="P74" s="14" t="str">
        <f t="shared" si="14"/>
        <v/>
      </c>
    </row>
    <row r="75" spans="1:16" x14ac:dyDescent="0.25">
      <c r="A75" s="2" t="s">
        <v>79</v>
      </c>
      <c r="B75" s="2">
        <v>1</v>
      </c>
      <c r="C75" s="15">
        <f t="shared" si="9"/>
        <v>6.1455260570304822E-5</v>
      </c>
      <c r="D75" s="13"/>
      <c r="E75" s="14" t="str">
        <f t="shared" si="15"/>
        <v xml:space="preserve"> </v>
      </c>
      <c r="F75" s="2">
        <f t="shared" si="11"/>
        <v>1</v>
      </c>
      <c r="G75" s="12">
        <f t="shared" si="10"/>
        <v>5.060728744939271E-5</v>
      </c>
      <c r="H75" s="16"/>
      <c r="J75" s="12" t="str">
        <f t="shared" si="12"/>
        <v/>
      </c>
      <c r="K75" s="13"/>
      <c r="L75" s="14" t="str">
        <f t="shared" si="8"/>
        <v/>
      </c>
      <c r="N75" s="12" t="str">
        <f t="shared" si="13"/>
        <v/>
      </c>
      <c r="O75" s="13"/>
      <c r="P75" s="14" t="str">
        <f t="shared" si="14"/>
        <v/>
      </c>
    </row>
    <row r="76" spans="1:16" x14ac:dyDescent="0.25">
      <c r="A76" s="2" t="s">
        <v>80</v>
      </c>
      <c r="B76" s="2">
        <v>17</v>
      </c>
      <c r="C76" s="15">
        <f t="shared" si="9"/>
        <v>1.0447394296951818E-3</v>
      </c>
      <c r="D76" s="13">
        <v>5</v>
      </c>
      <c r="E76" s="14">
        <f t="shared" si="15"/>
        <v>1.4334862385321102E-3</v>
      </c>
      <c r="F76" s="2">
        <f t="shared" si="11"/>
        <v>22</v>
      </c>
      <c r="G76" s="12">
        <f t="shared" si="10"/>
        <v>1.1133603238866396E-3</v>
      </c>
      <c r="H76" s="16"/>
      <c r="I76" s="2">
        <v>4</v>
      </c>
      <c r="J76" s="12">
        <f t="shared" si="12"/>
        <v>1.5704750687082843E-3</v>
      </c>
      <c r="K76" s="13">
        <v>1</v>
      </c>
      <c r="L76" s="14">
        <f t="shared" si="8"/>
        <v>5.4406964091403701E-4</v>
      </c>
      <c r="M76" s="2">
        <v>1</v>
      </c>
      <c r="N76" s="12">
        <f t="shared" si="13"/>
        <v>1.3774104683195593E-3</v>
      </c>
      <c r="O76" s="13">
        <v>1</v>
      </c>
      <c r="P76" s="14">
        <f t="shared" si="14"/>
        <v>3.8461538461538464E-3</v>
      </c>
    </row>
    <row r="77" spans="1:16" x14ac:dyDescent="0.25">
      <c r="A77" s="2" t="s">
        <v>81</v>
      </c>
      <c r="B77" s="2">
        <v>20</v>
      </c>
      <c r="C77" s="15">
        <f t="shared" si="9"/>
        <v>1.2291052114060963E-3</v>
      </c>
      <c r="D77" s="13">
        <v>5</v>
      </c>
      <c r="E77" s="14">
        <f t="shared" si="15"/>
        <v>1.4334862385321102E-3</v>
      </c>
      <c r="F77" s="2">
        <f t="shared" si="11"/>
        <v>25</v>
      </c>
      <c r="G77" s="12">
        <f t="shared" si="10"/>
        <v>1.2651821862348178E-3</v>
      </c>
      <c r="H77" s="16"/>
      <c r="I77" s="2">
        <v>3</v>
      </c>
      <c r="J77" s="12">
        <f t="shared" si="12"/>
        <v>1.1778563015312131E-3</v>
      </c>
      <c r="K77" s="13">
        <v>1</v>
      </c>
      <c r="L77" s="14">
        <f t="shared" si="8"/>
        <v>5.4406964091403701E-4</v>
      </c>
      <c r="M77" s="2">
        <v>1</v>
      </c>
      <c r="N77" s="12">
        <f t="shared" si="13"/>
        <v>1.3774104683195593E-3</v>
      </c>
      <c r="O77" s="13"/>
      <c r="P77" s="14" t="str">
        <f t="shared" si="14"/>
        <v/>
      </c>
    </row>
    <row r="78" spans="1:16" x14ac:dyDescent="0.25">
      <c r="A78" s="2" t="s">
        <v>82</v>
      </c>
      <c r="B78" s="13">
        <v>4</v>
      </c>
      <c r="C78" s="15">
        <f t="shared" si="9"/>
        <v>2.4582104228121929E-4</v>
      </c>
      <c r="D78" s="13">
        <v>6</v>
      </c>
      <c r="E78" s="14">
        <f t="shared" si="15"/>
        <v>1.7201834862385322E-3</v>
      </c>
      <c r="F78" s="2">
        <f t="shared" si="11"/>
        <v>10</v>
      </c>
      <c r="G78" s="12">
        <f t="shared" si="10"/>
        <v>5.0607287449392713E-4</v>
      </c>
      <c r="H78" s="16"/>
      <c r="J78" s="14" t="str">
        <f t="shared" si="12"/>
        <v/>
      </c>
      <c r="L78" s="14" t="str">
        <f t="shared" ref="L78" si="16">IF(K78&gt;0,K78/$K$98,"")</f>
        <v/>
      </c>
      <c r="N78" s="12" t="str">
        <f t="shared" si="13"/>
        <v/>
      </c>
      <c r="O78" s="13"/>
      <c r="P78" s="14" t="str">
        <f t="shared" si="14"/>
        <v/>
      </c>
    </row>
    <row r="79" spans="1:16" x14ac:dyDescent="0.25">
      <c r="A79" s="2" t="s">
        <v>83</v>
      </c>
      <c r="B79" s="13">
        <v>56</v>
      </c>
      <c r="C79" s="15">
        <f t="shared" si="9"/>
        <v>3.4414945919370699E-3</v>
      </c>
      <c r="D79" s="13">
        <v>55</v>
      </c>
      <c r="E79" s="14">
        <f t="shared" si="15"/>
        <v>1.576834862385321E-2</v>
      </c>
      <c r="F79" s="2">
        <f t="shared" si="11"/>
        <v>111</v>
      </c>
      <c r="G79" s="12">
        <f t="shared" si="10"/>
        <v>5.6174089068825907E-3</v>
      </c>
      <c r="H79" s="16"/>
      <c r="I79" s="2">
        <v>12</v>
      </c>
      <c r="J79" s="12">
        <f t="shared" si="12"/>
        <v>4.7114252061248524E-3</v>
      </c>
      <c r="K79" s="13">
        <v>8</v>
      </c>
      <c r="L79" s="14">
        <f>IF(K79&gt;0,K79/$K$98,"")</f>
        <v>4.3525571273122961E-3</v>
      </c>
      <c r="M79" s="2">
        <v>5</v>
      </c>
      <c r="N79" s="12">
        <f t="shared" si="13"/>
        <v>6.8870523415977963E-3</v>
      </c>
      <c r="O79" s="13">
        <v>6</v>
      </c>
      <c r="P79" s="14">
        <f t="shared" si="14"/>
        <v>2.3076923076923078E-2</v>
      </c>
    </row>
    <row r="80" spans="1:16" x14ac:dyDescent="0.25">
      <c r="A80" s="2" t="s">
        <v>84</v>
      </c>
      <c r="B80" s="13">
        <v>1024</v>
      </c>
      <c r="C80" s="15">
        <f t="shared" si="9"/>
        <v>6.2930186823992137E-2</v>
      </c>
      <c r="D80" s="13">
        <v>273</v>
      </c>
      <c r="E80" s="14">
        <f t="shared" si="15"/>
        <v>7.8268348623853207E-2</v>
      </c>
      <c r="F80" s="2">
        <f t="shared" si="11"/>
        <v>1297</v>
      </c>
      <c r="G80" s="12">
        <f>IF(F80&gt;0,F80/$F$98," ")</f>
        <v>6.5637651821862347E-2</v>
      </c>
      <c r="H80" s="16"/>
      <c r="I80" s="2">
        <v>189</v>
      </c>
      <c r="J80" s="12">
        <f t="shared" si="12"/>
        <v>7.4204946996466431E-2</v>
      </c>
      <c r="K80" s="13">
        <v>118</v>
      </c>
      <c r="L80" s="14">
        <f>IF(K80&gt;0,K80/$K$98,"")</f>
        <v>6.4200217627856368E-2</v>
      </c>
      <c r="M80" s="2">
        <v>47</v>
      </c>
      <c r="N80" s="12">
        <f t="shared" si="13"/>
        <v>6.4738292011019286E-2</v>
      </c>
      <c r="O80" s="13">
        <v>23</v>
      </c>
      <c r="P80" s="14">
        <f t="shared" si="14"/>
        <v>8.8461538461538466E-2</v>
      </c>
    </row>
    <row r="81" spans="1:16" x14ac:dyDescent="0.25">
      <c r="A81" s="2" t="s">
        <v>85</v>
      </c>
      <c r="B81" s="13">
        <v>1</v>
      </c>
      <c r="C81" s="15">
        <f t="shared" si="9"/>
        <v>6.1455260570304822E-5</v>
      </c>
      <c r="D81" s="13">
        <v>2</v>
      </c>
      <c r="E81" s="14">
        <f t="shared" si="15"/>
        <v>5.7339449541284407E-4</v>
      </c>
      <c r="F81" s="2">
        <f t="shared" si="11"/>
        <v>3</v>
      </c>
      <c r="G81" s="12">
        <f>IF(F81&gt;0,F81/$F$98," ")</f>
        <v>1.5182186234817814E-4</v>
      </c>
      <c r="H81" s="16"/>
      <c r="J81" s="12" t="str">
        <f t="shared" si="12"/>
        <v/>
      </c>
      <c r="K81" s="13"/>
      <c r="L81" s="14" t="str">
        <f>IF(K81&gt;0,K81/$K$98,"")</f>
        <v/>
      </c>
      <c r="N81" s="12" t="str">
        <f t="shared" si="13"/>
        <v/>
      </c>
      <c r="O81" s="13"/>
      <c r="P81" s="14" t="str">
        <f t="shared" si="14"/>
        <v/>
      </c>
    </row>
    <row r="82" spans="1:16" x14ac:dyDescent="0.25">
      <c r="B82" s="13">
        <f>SUM(B5:B81)</f>
        <v>15825</v>
      </c>
      <c r="C82" s="15">
        <f>IF(B82&gt;0,B82/$B$98," ")</f>
        <v>0.97252949852507375</v>
      </c>
      <c r="D82" s="13">
        <f>SUM(D5:D81)</f>
        <v>3034</v>
      </c>
      <c r="E82" s="14">
        <f>IF(D82&gt;0,D82/$D$98," ")</f>
        <v>0.86983944954128445</v>
      </c>
      <c r="F82" s="17">
        <f>SUM(F5:F81)</f>
        <v>18859</v>
      </c>
      <c r="G82" s="12">
        <f>IF(F82&gt;0,F82/$F$98," ")</f>
        <v>0.95440283400809711</v>
      </c>
      <c r="H82" s="16"/>
      <c r="I82" s="2">
        <f>SUM(I5:I81)</f>
        <v>2469</v>
      </c>
      <c r="J82" s="12">
        <f t="shared" ref="J82" si="17">IF(I82&gt;0,I82/$B$98," ")</f>
        <v>0.15173303834808261</v>
      </c>
      <c r="K82" s="13">
        <f>SUM(K5:K81)</f>
        <v>1786</v>
      </c>
      <c r="L82" s="14">
        <f t="shared" ref="L82" si="18">IF(K82&gt;0,K82/$B$98," ")</f>
        <v>0.1097590953785644</v>
      </c>
      <c r="M82" s="2">
        <f>SUM(M5:M81)</f>
        <v>642</v>
      </c>
      <c r="N82" s="12">
        <f t="shared" ref="N82" si="19">IF(M82&gt;0,M82/$B$98," ")</f>
        <v>3.9454277286135694E-2</v>
      </c>
      <c r="O82" s="13">
        <f>SUM(O5:O81)</f>
        <v>180</v>
      </c>
      <c r="P82" s="14">
        <f t="shared" ref="P82" si="20">IF(O82&gt;0,O82/$B$98," ")</f>
        <v>1.1061946902654867E-2</v>
      </c>
    </row>
    <row r="83" spans="1:16" x14ac:dyDescent="0.25">
      <c r="A83" s="18" t="s">
        <v>86</v>
      </c>
      <c r="B83" s="13">
        <v>43</v>
      </c>
      <c r="C83" s="15">
        <f>IF(B83&gt;0,B83/$B$98," ")</f>
        <v>2.642576204523107E-3</v>
      </c>
      <c r="D83" s="13">
        <v>2</v>
      </c>
      <c r="E83" s="14">
        <f t="shared" si="9"/>
        <v>1.2291052114060964E-4</v>
      </c>
      <c r="F83" s="2">
        <f t="shared" ref="F83:F84" si="21">IF(B83+D83&gt;0,B83+D83," ")</f>
        <v>45</v>
      </c>
      <c r="G83" s="12">
        <f>IF(F83&gt;0,F83/$B$98," ")</f>
        <v>2.7654867256637168E-3</v>
      </c>
      <c r="H83" s="16"/>
      <c r="J83" s="12"/>
      <c r="K83" s="13"/>
      <c r="L83" s="14"/>
      <c r="N83" s="12"/>
      <c r="O83" s="13"/>
      <c r="P83" s="14"/>
    </row>
    <row r="84" spans="1:16" x14ac:dyDescent="0.25">
      <c r="A84" s="18" t="s">
        <v>87</v>
      </c>
      <c r="B84" s="13">
        <v>9</v>
      </c>
      <c r="C84" s="15">
        <f>IF(B84&gt;0,B84/$B$98," ")</f>
        <v>5.5309734513274336E-4</v>
      </c>
      <c r="D84" s="13">
        <v>2</v>
      </c>
      <c r="E84" s="14">
        <f t="shared" si="9"/>
        <v>1.2291052114060964E-4</v>
      </c>
      <c r="F84" s="2">
        <f t="shared" si="21"/>
        <v>11</v>
      </c>
      <c r="G84" s="12">
        <f t="shared" si="9"/>
        <v>6.7600786627335303E-4</v>
      </c>
      <c r="H84" s="16"/>
      <c r="J84" s="12"/>
      <c r="K84" s="13">
        <v>1</v>
      </c>
      <c r="L84" s="14"/>
      <c r="N84" s="12"/>
      <c r="O84" s="13"/>
      <c r="P84" s="14"/>
    </row>
    <row r="85" spans="1:16" x14ac:dyDescent="0.25">
      <c r="A85" s="19" t="s">
        <v>88</v>
      </c>
      <c r="B85" s="20">
        <f>SUM(B82:B84)</f>
        <v>15877</v>
      </c>
      <c r="C85" s="21">
        <f>IF(B85&gt;0,B85/$B$98," ")</f>
        <v>0.97572517207472964</v>
      </c>
      <c r="D85" s="20">
        <f>SUM(D82:D84)</f>
        <v>3038</v>
      </c>
      <c r="E85" s="22">
        <f>IF(D85&gt;0,D85/$D$98," ")</f>
        <v>0.8709862385321101</v>
      </c>
      <c r="F85" s="19">
        <f>SUM(F82:F84)</f>
        <v>18915</v>
      </c>
      <c r="G85" s="23">
        <f>IF(F85&gt;0,F85/$F$98," ")</f>
        <v>0.95723684210526316</v>
      </c>
      <c r="H85" s="24"/>
      <c r="I85" s="19">
        <f>SUM(I82:I84)</f>
        <v>2469</v>
      </c>
      <c r="J85" s="23">
        <f t="shared" si="12"/>
        <v>0.96937573616018846</v>
      </c>
      <c r="K85" s="20">
        <f>SUM(K82:K84)</f>
        <v>1787</v>
      </c>
      <c r="L85" s="25">
        <f>IF(K85&gt;0,K85/$K$98,"")</f>
        <v>0.97225244831338409</v>
      </c>
      <c r="M85" s="19">
        <f>SUM(M82:M84)</f>
        <v>642</v>
      </c>
      <c r="N85" s="26">
        <f>IF(M85&gt;0,M85/$M$98,"")</f>
        <v>0.88429752066115708</v>
      </c>
      <c r="O85" s="20">
        <f>SUM(O82:O84)</f>
        <v>180</v>
      </c>
      <c r="P85" s="14">
        <f t="shared" si="14"/>
        <v>0.69230769230769229</v>
      </c>
    </row>
    <row r="86" spans="1:16" x14ac:dyDescent="0.25">
      <c r="J86" s="27"/>
    </row>
    <row r="87" spans="1:16" s="19" customFormat="1" ht="13.8" thickBot="1" x14ac:dyDescent="0.3">
      <c r="A87" s="4" t="s">
        <v>1</v>
      </c>
      <c r="B87" s="4"/>
      <c r="C87" s="4"/>
      <c r="D87" s="4"/>
      <c r="E87" s="4"/>
      <c r="F87" s="4"/>
      <c r="G87" s="4"/>
      <c r="H87" s="4"/>
      <c r="I87" s="4"/>
      <c r="J87" s="28"/>
      <c r="K87" s="4"/>
      <c r="L87" s="4"/>
      <c r="M87" s="4"/>
      <c r="N87" s="4"/>
      <c r="O87" s="4"/>
      <c r="P87" s="4"/>
    </row>
    <row r="88" spans="1:16" ht="13.8" thickTop="1" x14ac:dyDescent="0.25">
      <c r="A88" s="2" t="s">
        <v>89</v>
      </c>
      <c r="B88" s="13">
        <f>B62</f>
        <v>7458</v>
      </c>
      <c r="C88" s="29">
        <f t="shared" ref="C88:P88" si="22">C62</f>
        <v>0.45833333333333331</v>
      </c>
      <c r="D88" s="13">
        <f t="shared" si="22"/>
        <v>1535</v>
      </c>
      <c r="E88" s="29">
        <f t="shared" si="22"/>
        <v>0.44008027522935778</v>
      </c>
      <c r="F88" s="13">
        <f t="shared" si="22"/>
        <v>8993</v>
      </c>
      <c r="G88" s="29">
        <f t="shared" si="22"/>
        <v>0.45511133603238868</v>
      </c>
      <c r="H88" s="13"/>
      <c r="I88" s="13">
        <f t="shared" si="22"/>
        <v>1071</v>
      </c>
      <c r="J88" s="29">
        <f t="shared" si="22"/>
        <v>0.4204946996466431</v>
      </c>
      <c r="K88" s="13">
        <f t="shared" si="22"/>
        <v>817</v>
      </c>
      <c r="L88" s="29">
        <f t="shared" si="22"/>
        <v>0.44450489662676823</v>
      </c>
      <c r="M88" s="13">
        <f t="shared" si="22"/>
        <v>352</v>
      </c>
      <c r="N88" s="29">
        <f t="shared" si="22"/>
        <v>0.48484848484848486</v>
      </c>
      <c r="O88" s="13">
        <f t="shared" si="22"/>
        <v>75</v>
      </c>
      <c r="P88" s="29">
        <f t="shared" si="22"/>
        <v>0.28846153846153844</v>
      </c>
    </row>
    <row r="89" spans="1:16" x14ac:dyDescent="0.25">
      <c r="A89" s="2" t="s">
        <v>90</v>
      </c>
      <c r="B89" s="13">
        <f>B50</f>
        <v>5388</v>
      </c>
      <c r="C89" s="30">
        <f t="shared" ref="C89:P89" si="23">C50</f>
        <v>0.33112094395280234</v>
      </c>
      <c r="D89" s="13">
        <f t="shared" si="23"/>
        <v>686</v>
      </c>
      <c r="E89" s="30">
        <f t="shared" si="23"/>
        <v>0.19667431192660551</v>
      </c>
      <c r="F89" s="13">
        <f t="shared" si="23"/>
        <v>6074</v>
      </c>
      <c r="G89" s="30">
        <f t="shared" si="23"/>
        <v>0.30738866396761133</v>
      </c>
      <c r="H89" s="13"/>
      <c r="I89" s="13">
        <f t="shared" si="23"/>
        <v>786</v>
      </c>
      <c r="J89" s="30">
        <f t="shared" si="23"/>
        <v>0.30859835100117783</v>
      </c>
      <c r="K89" s="13">
        <f t="shared" si="23"/>
        <v>622</v>
      </c>
      <c r="L89" s="30">
        <f t="shared" si="23"/>
        <v>0.33841131664853102</v>
      </c>
      <c r="M89" s="13">
        <f t="shared" si="23"/>
        <v>151</v>
      </c>
      <c r="N89" s="30">
        <f t="shared" si="23"/>
        <v>0.20798898071625344</v>
      </c>
      <c r="O89" s="13">
        <f t="shared" si="23"/>
        <v>33</v>
      </c>
      <c r="P89" s="30">
        <f t="shared" si="23"/>
        <v>0.12692307692307692</v>
      </c>
    </row>
    <row r="90" spans="1:16" x14ac:dyDescent="0.25">
      <c r="A90" s="2" t="s">
        <v>91</v>
      </c>
      <c r="B90" s="13">
        <f>B80</f>
        <v>1024</v>
      </c>
      <c r="C90" s="30">
        <f t="shared" ref="C90:P90" si="24">C80</f>
        <v>6.2930186823992137E-2</v>
      </c>
      <c r="D90" s="13">
        <f t="shared" si="24"/>
        <v>273</v>
      </c>
      <c r="E90" s="30">
        <f t="shared" si="24"/>
        <v>7.8268348623853207E-2</v>
      </c>
      <c r="F90" s="13">
        <f t="shared" si="24"/>
        <v>1297</v>
      </c>
      <c r="G90" s="30">
        <f t="shared" si="24"/>
        <v>6.5637651821862347E-2</v>
      </c>
      <c r="H90" s="13"/>
      <c r="I90" s="13">
        <f t="shared" si="24"/>
        <v>189</v>
      </c>
      <c r="J90" s="30">
        <f t="shared" si="24"/>
        <v>7.4204946996466431E-2</v>
      </c>
      <c r="K90" s="13">
        <f t="shared" si="24"/>
        <v>118</v>
      </c>
      <c r="L90" s="30">
        <f t="shared" si="24"/>
        <v>6.4200217627856368E-2</v>
      </c>
      <c r="M90" s="13">
        <f t="shared" si="24"/>
        <v>47</v>
      </c>
      <c r="N90" s="30">
        <f t="shared" si="24"/>
        <v>6.4738292011019286E-2</v>
      </c>
      <c r="O90" s="13">
        <f t="shared" si="24"/>
        <v>23</v>
      </c>
      <c r="P90" s="30">
        <f t="shared" si="24"/>
        <v>8.8461538461538466E-2</v>
      </c>
    </row>
    <row r="91" spans="1:16" x14ac:dyDescent="0.25">
      <c r="A91" s="2" t="s">
        <v>92</v>
      </c>
      <c r="B91" s="13">
        <f>B28+B45+B72</f>
        <v>1034</v>
      </c>
      <c r="C91" s="30">
        <f t="shared" ref="C91:P91" si="25">C28+C45+C72</f>
        <v>6.3544739429695185E-2</v>
      </c>
      <c r="D91" s="13">
        <f t="shared" si="25"/>
        <v>217</v>
      </c>
      <c r="E91" s="30">
        <f t="shared" si="25"/>
        <v>6.221330275229358E-2</v>
      </c>
      <c r="F91" s="13">
        <f t="shared" si="25"/>
        <v>1251</v>
      </c>
      <c r="G91" s="30">
        <f t="shared" si="25"/>
        <v>6.3309716599190283E-2</v>
      </c>
      <c r="H91" s="13"/>
      <c r="I91" s="13">
        <f t="shared" si="25"/>
        <v>196</v>
      </c>
      <c r="J91" s="30">
        <f t="shared" si="25"/>
        <v>7.6953278366705929E-2</v>
      </c>
      <c r="K91" s="13">
        <f t="shared" si="25"/>
        <v>144</v>
      </c>
      <c r="L91" s="30">
        <f t="shared" si="25"/>
        <v>7.8346028291621322E-2</v>
      </c>
      <c r="M91" s="13">
        <f t="shared" si="25"/>
        <v>42</v>
      </c>
      <c r="N91" s="30">
        <f t="shared" si="25"/>
        <v>5.7851239669421489E-2</v>
      </c>
      <c r="O91" s="13">
        <f t="shared" si="25"/>
        <v>23</v>
      </c>
      <c r="P91" s="30">
        <f t="shared" si="25"/>
        <v>8.8461538461538466E-2</v>
      </c>
    </row>
    <row r="92" spans="1:16" x14ac:dyDescent="0.25">
      <c r="A92" s="2" t="s">
        <v>87</v>
      </c>
      <c r="B92" s="13">
        <f>B84</f>
        <v>9</v>
      </c>
      <c r="C92" s="30">
        <f t="shared" ref="C92:P92" si="26">C84</f>
        <v>5.5309734513274336E-4</v>
      </c>
      <c r="D92" s="13">
        <f t="shared" si="26"/>
        <v>2</v>
      </c>
      <c r="E92" s="30">
        <f t="shared" si="26"/>
        <v>1.2291052114060964E-4</v>
      </c>
      <c r="F92" s="13">
        <f t="shared" si="26"/>
        <v>11</v>
      </c>
      <c r="G92" s="30">
        <f t="shared" si="26"/>
        <v>6.7600786627335303E-4</v>
      </c>
      <c r="H92" s="13"/>
      <c r="I92" s="13">
        <f t="shared" si="26"/>
        <v>0</v>
      </c>
      <c r="J92" s="30">
        <f t="shared" si="26"/>
        <v>0</v>
      </c>
      <c r="K92" s="13">
        <f t="shared" si="26"/>
        <v>1</v>
      </c>
      <c r="L92" s="30">
        <f t="shared" si="26"/>
        <v>0</v>
      </c>
      <c r="M92" s="13">
        <f t="shared" si="26"/>
        <v>0</v>
      </c>
      <c r="N92" s="30">
        <f t="shared" si="26"/>
        <v>0</v>
      </c>
      <c r="O92" s="13">
        <f t="shared" si="26"/>
        <v>0</v>
      </c>
      <c r="P92" s="30">
        <f t="shared" si="26"/>
        <v>0</v>
      </c>
    </row>
    <row r="93" spans="1:16" x14ac:dyDescent="0.25">
      <c r="A93" s="31" t="s">
        <v>93</v>
      </c>
      <c r="B93" s="13">
        <f>SUM(B88:B92)</f>
        <v>14913</v>
      </c>
      <c r="C93" s="30">
        <f>SUM(C88:C92)</f>
        <v>0.91648230088495575</v>
      </c>
      <c r="D93" s="13">
        <f t="shared" ref="D93:P93" si="27">SUM(D88:D92)</f>
        <v>2713</v>
      </c>
      <c r="E93" s="30">
        <f t="shared" si="27"/>
        <v>0.77735914905325065</v>
      </c>
      <c r="F93" s="13">
        <f t="shared" si="27"/>
        <v>17626</v>
      </c>
      <c r="G93" s="30">
        <f t="shared" si="27"/>
        <v>0.89212337628732585</v>
      </c>
      <c r="H93" s="13"/>
      <c r="I93" s="13">
        <f t="shared" si="27"/>
        <v>2242</v>
      </c>
      <c r="J93" s="30">
        <f t="shared" si="27"/>
        <v>0.88025127601099329</v>
      </c>
      <c r="K93" s="13">
        <f t="shared" si="27"/>
        <v>1702</v>
      </c>
      <c r="L93" s="30">
        <f t="shared" si="27"/>
        <v>0.92546245919477688</v>
      </c>
      <c r="M93" s="13">
        <f t="shared" si="27"/>
        <v>592</v>
      </c>
      <c r="N93" s="30">
        <f t="shared" si="27"/>
        <v>0.81542699724517909</v>
      </c>
      <c r="O93" s="13">
        <f t="shared" si="27"/>
        <v>154</v>
      </c>
      <c r="P93" s="30">
        <f t="shared" si="27"/>
        <v>0.59230769230769231</v>
      </c>
    </row>
    <row r="94" spans="1:16" x14ac:dyDescent="0.25">
      <c r="A94" s="2" t="s">
        <v>94</v>
      </c>
      <c r="B94" s="13">
        <f>B95-B93</f>
        <v>964</v>
      </c>
      <c r="C94" s="32">
        <f>B94/$B$98</f>
        <v>5.9242871189773845E-2</v>
      </c>
      <c r="D94" s="13">
        <f>D95-D93</f>
        <v>325</v>
      </c>
      <c r="E94" s="32">
        <f t="shared" ref="E94:E97" si="28">D94/$D$98</f>
        <v>9.3176605504587159E-2</v>
      </c>
      <c r="F94" s="2">
        <f>F95-F93</f>
        <v>1289</v>
      </c>
      <c r="G94" s="32">
        <f t="shared" ref="G94:G97" si="29">F94/$F$98</f>
        <v>6.5232793522267213E-2</v>
      </c>
      <c r="H94" s="16"/>
      <c r="I94" s="2">
        <f>I95-I93</f>
        <v>227</v>
      </c>
      <c r="J94" s="32">
        <f t="shared" ref="J94:J97" si="30">I94/$I$98</f>
        <v>8.9124460149195131E-2</v>
      </c>
      <c r="K94" s="13">
        <f>K95-K93</f>
        <v>85</v>
      </c>
      <c r="L94" s="32">
        <f t="shared" ref="L94:L97" si="31">K94/$K$98</f>
        <v>4.6245919477693145E-2</v>
      </c>
      <c r="M94" s="2">
        <f>M95-M93</f>
        <v>50</v>
      </c>
      <c r="N94" s="32">
        <f t="shared" ref="N94:N97" si="32">M94/$M$98</f>
        <v>6.8870523415977963E-2</v>
      </c>
      <c r="O94" s="13">
        <f>O95-O93</f>
        <v>26</v>
      </c>
      <c r="P94" s="32">
        <f t="shared" ref="P94:P97" si="33">O94/$O$98</f>
        <v>0.1</v>
      </c>
    </row>
    <row r="95" spans="1:16" x14ac:dyDescent="0.25">
      <c r="A95" s="19" t="s">
        <v>95</v>
      </c>
      <c r="B95" s="20">
        <f>B85</f>
        <v>15877</v>
      </c>
      <c r="C95" s="33">
        <f>B95/$B$98</f>
        <v>0.97572517207472964</v>
      </c>
      <c r="D95" s="20">
        <f>D85</f>
        <v>3038</v>
      </c>
      <c r="E95" s="33">
        <f>D95/$D$98</f>
        <v>0.8709862385321101</v>
      </c>
      <c r="F95" s="19">
        <f>F85</f>
        <v>18915</v>
      </c>
      <c r="G95" s="33">
        <f>F95/$F$98</f>
        <v>0.95723684210526316</v>
      </c>
      <c r="H95" s="24"/>
      <c r="I95" s="19">
        <f>I85</f>
        <v>2469</v>
      </c>
      <c r="J95" s="33">
        <f t="shared" si="30"/>
        <v>0.96937573616018846</v>
      </c>
      <c r="K95" s="20">
        <f>K85</f>
        <v>1787</v>
      </c>
      <c r="L95" s="33">
        <f t="shared" si="31"/>
        <v>0.97225244831338409</v>
      </c>
      <c r="M95" s="19">
        <f>M85</f>
        <v>642</v>
      </c>
      <c r="N95" s="33">
        <f t="shared" si="32"/>
        <v>0.88429752066115708</v>
      </c>
      <c r="O95" s="20">
        <f>O85</f>
        <v>180</v>
      </c>
      <c r="P95" s="33">
        <f t="shared" si="33"/>
        <v>0.69230769230769229</v>
      </c>
    </row>
    <row r="96" spans="1:16" x14ac:dyDescent="0.25">
      <c r="A96" s="2" t="s">
        <v>96</v>
      </c>
      <c r="B96" s="13">
        <v>182</v>
      </c>
      <c r="C96" s="32">
        <f t="shared" ref="C96:C97" si="34">B96/$B$98</f>
        <v>1.1184857423795477E-2</v>
      </c>
      <c r="D96" s="13">
        <v>176</v>
      </c>
      <c r="E96" s="32">
        <f t="shared" si="28"/>
        <v>5.0458715596330278E-2</v>
      </c>
      <c r="F96" s="2">
        <f>B96+D96</f>
        <v>358</v>
      </c>
      <c r="G96" s="32">
        <f t="shared" si="29"/>
        <v>1.8117408906882591E-2</v>
      </c>
      <c r="H96" s="16"/>
      <c r="I96" s="2">
        <v>38</v>
      </c>
      <c r="J96" s="32">
        <f t="shared" si="30"/>
        <v>1.49195131527287E-2</v>
      </c>
      <c r="K96" s="13">
        <v>28</v>
      </c>
      <c r="L96" s="32">
        <f t="shared" si="31"/>
        <v>1.5233949945593036E-2</v>
      </c>
      <c r="M96" s="2">
        <v>18</v>
      </c>
      <c r="N96" s="32">
        <f t="shared" si="32"/>
        <v>2.4793388429752067E-2</v>
      </c>
      <c r="O96" s="13">
        <v>55</v>
      </c>
      <c r="P96" s="32">
        <f t="shared" si="33"/>
        <v>0.21153846153846154</v>
      </c>
    </row>
    <row r="97" spans="1:16" x14ac:dyDescent="0.25">
      <c r="A97" s="2" t="s">
        <v>97</v>
      </c>
      <c r="B97" s="13">
        <v>213</v>
      </c>
      <c r="C97" s="32">
        <f t="shared" si="34"/>
        <v>1.3089970501474927E-2</v>
      </c>
      <c r="D97" s="13">
        <v>274</v>
      </c>
      <c r="E97" s="32">
        <f t="shared" si="28"/>
        <v>7.8555045871559634E-2</v>
      </c>
      <c r="F97" s="2">
        <f>B97+D97</f>
        <v>487</v>
      </c>
      <c r="G97" s="32">
        <f t="shared" si="29"/>
        <v>2.4645748987854252E-2</v>
      </c>
      <c r="H97" s="16"/>
      <c r="I97" s="2">
        <v>40</v>
      </c>
      <c r="J97" s="32">
        <f t="shared" si="30"/>
        <v>1.5704750687082842E-2</v>
      </c>
      <c r="K97" s="13">
        <v>23</v>
      </c>
      <c r="L97" s="32">
        <f t="shared" si="31"/>
        <v>1.2513601741022852E-2</v>
      </c>
      <c r="M97" s="2">
        <v>66</v>
      </c>
      <c r="N97" s="32">
        <f t="shared" si="32"/>
        <v>9.0909090909090912E-2</v>
      </c>
      <c r="O97" s="13">
        <v>25</v>
      </c>
      <c r="P97" s="32">
        <f t="shared" si="33"/>
        <v>9.6153846153846159E-2</v>
      </c>
    </row>
    <row r="98" spans="1:16" x14ac:dyDescent="0.25">
      <c r="B98" s="2">
        <f>SUM(B95:B97)</f>
        <v>16272</v>
      </c>
      <c r="D98" s="2">
        <f>SUM(D95:D97)</f>
        <v>3488</v>
      </c>
      <c r="F98" s="2">
        <f>SUM(F95:F97)</f>
        <v>19760</v>
      </c>
      <c r="I98" s="2">
        <f>SUM(I95:I97)</f>
        <v>2547</v>
      </c>
      <c r="K98" s="2">
        <f>SUM(K95:K97)</f>
        <v>1838</v>
      </c>
      <c r="M98" s="2">
        <f>SUM(M95:M97)</f>
        <v>726</v>
      </c>
      <c r="O98" s="2">
        <f>SUM(O95:O97)</f>
        <v>260</v>
      </c>
    </row>
    <row r="99" spans="1:16" x14ac:dyDescent="0.25">
      <c r="A99" s="38" t="s">
        <v>98</v>
      </c>
      <c r="N99" s="34"/>
    </row>
  </sheetData>
  <mergeCells count="7">
    <mergeCell ref="O4:P4"/>
    <mergeCell ref="B4:C4"/>
    <mergeCell ref="D4:E4"/>
    <mergeCell ref="F4:G4"/>
    <mergeCell ref="I4:J4"/>
    <mergeCell ref="K4:L4"/>
    <mergeCell ref="M4:N4"/>
  </mergeCells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2013-10-08T14:46:30Z</dcterms:created>
  <dcterms:modified xsi:type="dcterms:W3CDTF">2016-03-02T20:21:12Z</dcterms:modified>
</cp:coreProperties>
</file>